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840" tabRatio="897" activeTab="3"/>
  </bookViews>
  <sheets>
    <sheet name="ΕΞΩΦΥΛΛΟ " sheetId="68" r:id="rId1"/>
    <sheet name="ΚΩΔ.ΔΑΠ.ΠΣΚΕ" sheetId="70" r:id="rId2"/>
    <sheet name="1. ΕΔΑΦΙΚΕΣ ΕΚΤΑΣΕΙΣ" sheetId="84" r:id="rId3"/>
    <sheet name="2. ΚΤΙΡΙΑΚΕΣ ΕΓΚΑΤΑΣΤΑΣΕΙΣ_" sheetId="83" r:id="rId4"/>
    <sheet name="4. ΑΓΟΡΑ ΕΞΟΠΛΙΣΜΟΥ " sheetId="66" r:id="rId5"/>
    <sheet name="5. ΑΝΤΑΛΛΑΚΤΙΚΑ" sheetId="67" r:id="rId6"/>
    <sheet name="7. ΜΕΤΑΦΟΡΙΚΑ ΜΕΣΑ" sheetId="71" r:id="rId7"/>
    <sheet name="8.ΑΫΛΑ ΠΑΓΙΑ" sheetId="74" r:id="rId8"/>
    <sheet name="12. ΠΑΡΟΧΗ ΥΠΗΡΕΣΙΩΝ" sheetId="75" r:id="rId9"/>
    <sheet name="ΣΥΝΟΛΑ" sheetId="82" r:id="rId10"/>
    <sheet name="ΔΑΠΑΝΕΣ ΠΕΡΙΒΑΛΛΟΝΤΟΣ " sheetId="78" r:id="rId11"/>
    <sheet name="ΧΡΟΝΟΔΙΑΓΡΑΜΜΑ ΕΡΓΟΥ" sheetId="77" r:id="rId12"/>
    <sheet name="ΠΙΝΑΚΑΣ ΕΞΟΦΛΗΜΕΝΩΝ ΔΑΠΑΝΩΝ" sheetId="81" r:id="rId13"/>
  </sheets>
  <definedNames>
    <definedName name="_xlnm.Print_Titles" localSheetId="4">'4. ΑΓΟΡΑ ΕΞΟΠΛΙΣΜΟΥ '!$6:$7</definedName>
    <definedName name="_xlnm.Print_Titles" localSheetId="5">'5. ΑΝΤΑΛΛΑΚΤΙΚΑ'!$6:$7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32" i="82"/>
  <c r="E32"/>
  <c r="D32"/>
  <c r="I10" i="84"/>
  <c r="H10"/>
  <c r="G10"/>
  <c r="H9"/>
  <c r="H11" s="1"/>
  <c r="G9"/>
  <c r="I9" s="1"/>
  <c r="I11" s="1"/>
  <c r="H468" i="83"/>
  <c r="I468" s="1"/>
  <c r="H467"/>
  <c r="I467" s="1"/>
  <c r="H466"/>
  <c r="I466" s="1"/>
  <c r="J466" s="1"/>
  <c r="H465"/>
  <c r="I465" s="1"/>
  <c r="H464"/>
  <c r="I464" s="1"/>
  <c r="J464" s="1"/>
  <c r="H463"/>
  <c r="I463" s="1"/>
  <c r="H462"/>
  <c r="I462" s="1"/>
  <c r="J462" s="1"/>
  <c r="H461"/>
  <c r="I461" s="1"/>
  <c r="H460"/>
  <c r="I460" s="1"/>
  <c r="J460" s="1"/>
  <c r="H459"/>
  <c r="I459" s="1"/>
  <c r="H458"/>
  <c r="I458" s="1"/>
  <c r="J458" s="1"/>
  <c r="H457"/>
  <c r="I457" s="1"/>
  <c r="H456"/>
  <c r="I456" s="1"/>
  <c r="J456" s="1"/>
  <c r="H455"/>
  <c r="I455" s="1"/>
  <c r="H454"/>
  <c r="I454" s="1"/>
  <c r="J454" s="1"/>
  <c r="H453"/>
  <c r="I453" s="1"/>
  <c r="H452"/>
  <c r="I452" s="1"/>
  <c r="J452" s="1"/>
  <c r="H451"/>
  <c r="I451" s="1"/>
  <c r="H449"/>
  <c r="I449" s="1"/>
  <c r="J449" s="1"/>
  <c r="H448"/>
  <c r="I448" s="1"/>
  <c r="H447"/>
  <c r="I447" s="1"/>
  <c r="J447" s="1"/>
  <c r="H446"/>
  <c r="I446" s="1"/>
  <c r="H445"/>
  <c r="I445" s="1"/>
  <c r="J445" s="1"/>
  <c r="H444"/>
  <c r="I444" s="1"/>
  <c r="H443"/>
  <c r="I443" s="1"/>
  <c r="J443" s="1"/>
  <c r="H442"/>
  <c r="I442" s="1"/>
  <c r="H441"/>
  <c r="I441" s="1"/>
  <c r="J441" s="1"/>
  <c r="H440"/>
  <c r="I440" s="1"/>
  <c r="H439"/>
  <c r="I439" s="1"/>
  <c r="J439" s="1"/>
  <c r="H438"/>
  <c r="I438" s="1"/>
  <c r="H437"/>
  <c r="I437" s="1"/>
  <c r="J437" s="1"/>
  <c r="H436"/>
  <c r="I436" s="1"/>
  <c r="H435"/>
  <c r="I435" s="1"/>
  <c r="J435" s="1"/>
  <c r="H434"/>
  <c r="I434" s="1"/>
  <c r="H433"/>
  <c r="I433" s="1"/>
  <c r="J433" s="1"/>
  <c r="H432"/>
  <c r="I432" s="1"/>
  <c r="H431"/>
  <c r="I431" s="1"/>
  <c r="J431" s="1"/>
  <c r="H430"/>
  <c r="I430" s="1"/>
  <c r="H429"/>
  <c r="I429" s="1"/>
  <c r="J429" s="1"/>
  <c r="H428"/>
  <c r="I428" s="1"/>
  <c r="H427"/>
  <c r="I427" s="1"/>
  <c r="J427" s="1"/>
  <c r="H426"/>
  <c r="I426" s="1"/>
  <c r="H425"/>
  <c r="I425" s="1"/>
  <c r="J425" s="1"/>
  <c r="H424"/>
  <c r="I424" s="1"/>
  <c r="H423"/>
  <c r="I423" s="1"/>
  <c r="J423" s="1"/>
  <c r="H422"/>
  <c r="I422" s="1"/>
  <c r="H421"/>
  <c r="I421" s="1"/>
  <c r="J421" s="1"/>
  <c r="H420"/>
  <c r="I420" s="1"/>
  <c r="H419"/>
  <c r="I419" s="1"/>
  <c r="J419" s="1"/>
  <c r="H418"/>
  <c r="I418" s="1"/>
  <c r="H417"/>
  <c r="I417" s="1"/>
  <c r="J417" s="1"/>
  <c r="H416"/>
  <c r="I416" s="1"/>
  <c r="H415"/>
  <c r="I415" s="1"/>
  <c r="J415" s="1"/>
  <c r="H414"/>
  <c r="I414" s="1"/>
  <c r="H413"/>
  <c r="I413" s="1"/>
  <c r="J413" s="1"/>
  <c r="H411"/>
  <c r="I411" s="1"/>
  <c r="H410"/>
  <c r="I410" s="1"/>
  <c r="J410" s="1"/>
  <c r="H409"/>
  <c r="I409" s="1"/>
  <c r="H408"/>
  <c r="I408" s="1"/>
  <c r="J408" s="1"/>
  <c r="I407"/>
  <c r="J407" s="1"/>
  <c r="H406"/>
  <c r="I406" s="1"/>
  <c r="H405"/>
  <c r="I405" s="1"/>
  <c r="J405" s="1"/>
  <c r="H404"/>
  <c r="I404" s="1"/>
  <c r="H403"/>
  <c r="I403" s="1"/>
  <c r="J403" s="1"/>
  <c r="H402"/>
  <c r="I402" s="1"/>
  <c r="H400"/>
  <c r="I400" s="1"/>
  <c r="J400" s="1"/>
  <c r="H399"/>
  <c r="I399" s="1"/>
  <c r="H398"/>
  <c r="I398" s="1"/>
  <c r="J398" s="1"/>
  <c r="H397"/>
  <c r="I397" s="1"/>
  <c r="H396"/>
  <c r="I396" s="1"/>
  <c r="J396" s="1"/>
  <c r="H395"/>
  <c r="I395" s="1"/>
  <c r="H394"/>
  <c r="I394" s="1"/>
  <c r="J394" s="1"/>
  <c r="H392"/>
  <c r="I392" s="1"/>
  <c r="H391"/>
  <c r="I391" s="1"/>
  <c r="J391" s="1"/>
  <c r="H390"/>
  <c r="I390" s="1"/>
  <c r="H389"/>
  <c r="I389" s="1"/>
  <c r="J389" s="1"/>
  <c r="H388"/>
  <c r="I388" s="1"/>
  <c r="H387"/>
  <c r="I387" s="1"/>
  <c r="J387" s="1"/>
  <c r="H386"/>
  <c r="I386" s="1"/>
  <c r="H385"/>
  <c r="I385" s="1"/>
  <c r="J385" s="1"/>
  <c r="H384"/>
  <c r="I384" s="1"/>
  <c r="H383"/>
  <c r="I383" s="1"/>
  <c r="J383" s="1"/>
  <c r="H382"/>
  <c r="I382" s="1"/>
  <c r="H381"/>
  <c r="I381" s="1"/>
  <c r="J381" s="1"/>
  <c r="H380"/>
  <c r="I380" s="1"/>
  <c r="H379"/>
  <c r="I379" s="1"/>
  <c r="J379" s="1"/>
  <c r="H378"/>
  <c r="I378" s="1"/>
  <c r="H377"/>
  <c r="I377" s="1"/>
  <c r="J377" s="1"/>
  <c r="H376"/>
  <c r="I376" s="1"/>
  <c r="H375"/>
  <c r="I375" s="1"/>
  <c r="J375" s="1"/>
  <c r="H374"/>
  <c r="I374" s="1"/>
  <c r="H373"/>
  <c r="I373" s="1"/>
  <c r="J373" s="1"/>
  <c r="H372"/>
  <c r="I372" s="1"/>
  <c r="H371"/>
  <c r="I371" s="1"/>
  <c r="J371" s="1"/>
  <c r="H370"/>
  <c r="I370" s="1"/>
  <c r="H368"/>
  <c r="I368" s="1"/>
  <c r="J368" s="1"/>
  <c r="H367"/>
  <c r="I367" s="1"/>
  <c r="H366"/>
  <c r="I366" s="1"/>
  <c r="J366" s="1"/>
  <c r="H365"/>
  <c r="I365" s="1"/>
  <c r="H364"/>
  <c r="I364" s="1"/>
  <c r="J364" s="1"/>
  <c r="H363"/>
  <c r="I363" s="1"/>
  <c r="H362"/>
  <c r="I362" s="1"/>
  <c r="J362" s="1"/>
  <c r="H361"/>
  <c r="I361" s="1"/>
  <c r="H360"/>
  <c r="I360" s="1"/>
  <c r="J360" s="1"/>
  <c r="H359"/>
  <c r="I359" s="1"/>
  <c r="H358"/>
  <c r="I358" s="1"/>
  <c r="J358" s="1"/>
  <c r="H357"/>
  <c r="I357" s="1"/>
  <c r="H356"/>
  <c r="I356" s="1"/>
  <c r="J356" s="1"/>
  <c r="H354"/>
  <c r="I354" s="1"/>
  <c r="H353"/>
  <c r="I353" s="1"/>
  <c r="J353" s="1"/>
  <c r="H352"/>
  <c r="I352" s="1"/>
  <c r="H351"/>
  <c r="I351" s="1"/>
  <c r="J351" s="1"/>
  <c r="H350"/>
  <c r="I350" s="1"/>
  <c r="H349"/>
  <c r="I349" s="1"/>
  <c r="J349" s="1"/>
  <c r="H348"/>
  <c r="I348" s="1"/>
  <c r="H347"/>
  <c r="I347" s="1"/>
  <c r="J347" s="1"/>
  <c r="H345"/>
  <c r="I345" s="1"/>
  <c r="H344"/>
  <c r="I344" s="1"/>
  <c r="J344" s="1"/>
  <c r="H343"/>
  <c r="I343" s="1"/>
  <c r="H342"/>
  <c r="I342" s="1"/>
  <c r="J342" s="1"/>
  <c r="H341"/>
  <c r="I341" s="1"/>
  <c r="H340"/>
  <c r="I340" s="1"/>
  <c r="J340" s="1"/>
  <c r="H339"/>
  <c r="I339" s="1"/>
  <c r="H338"/>
  <c r="I338" s="1"/>
  <c r="J338" s="1"/>
  <c r="H337"/>
  <c r="I337" s="1"/>
  <c r="H336"/>
  <c r="I336" s="1"/>
  <c r="J336" s="1"/>
  <c r="H335"/>
  <c r="I335" s="1"/>
  <c r="H334"/>
  <c r="I334" s="1"/>
  <c r="J334" s="1"/>
  <c r="H333"/>
  <c r="I333" s="1"/>
  <c r="H332"/>
  <c r="I332" s="1"/>
  <c r="J332" s="1"/>
  <c r="H331"/>
  <c r="I331" s="1"/>
  <c r="H330"/>
  <c r="I330" s="1"/>
  <c r="J330" s="1"/>
  <c r="H329"/>
  <c r="I329" s="1"/>
  <c r="H328"/>
  <c r="I328" s="1"/>
  <c r="J328" s="1"/>
  <c r="H327"/>
  <c r="I327" s="1"/>
  <c r="H326"/>
  <c r="I326" s="1"/>
  <c r="J326" s="1"/>
  <c r="H325"/>
  <c r="I325" s="1"/>
  <c r="H324"/>
  <c r="I324" s="1"/>
  <c r="J324" s="1"/>
  <c r="H322"/>
  <c r="I322" s="1"/>
  <c r="H321"/>
  <c r="I321" s="1"/>
  <c r="J321" s="1"/>
  <c r="H320"/>
  <c r="I320" s="1"/>
  <c r="H319"/>
  <c r="I319" s="1"/>
  <c r="J319" s="1"/>
  <c r="H318"/>
  <c r="I318" s="1"/>
  <c r="H317"/>
  <c r="I317" s="1"/>
  <c r="J317" s="1"/>
  <c r="H316"/>
  <c r="I316" s="1"/>
  <c r="H315"/>
  <c r="I315" s="1"/>
  <c r="J315" s="1"/>
  <c r="H314"/>
  <c r="I314" s="1"/>
  <c r="H313"/>
  <c r="I313" s="1"/>
  <c r="J313" s="1"/>
  <c r="H312"/>
  <c r="I312" s="1"/>
  <c r="H311"/>
  <c r="I311" s="1"/>
  <c r="J311" s="1"/>
  <c r="H310"/>
  <c r="I310" s="1"/>
  <c r="H309"/>
  <c r="I309" s="1"/>
  <c r="J309" s="1"/>
  <c r="H307"/>
  <c r="I307" s="1"/>
  <c r="H306"/>
  <c r="I306" s="1"/>
  <c r="J306" s="1"/>
  <c r="H305"/>
  <c r="I305" s="1"/>
  <c r="H304"/>
  <c r="I304" s="1"/>
  <c r="J304" s="1"/>
  <c r="H303"/>
  <c r="I303" s="1"/>
  <c r="H302"/>
  <c r="I302" s="1"/>
  <c r="J302" s="1"/>
  <c r="H301"/>
  <c r="I301" s="1"/>
  <c r="H299"/>
  <c r="I299" s="1"/>
  <c r="J299" s="1"/>
  <c r="H298"/>
  <c r="I298" s="1"/>
  <c r="H297"/>
  <c r="I297" s="1"/>
  <c r="J297" s="1"/>
  <c r="H296"/>
  <c r="I296" s="1"/>
  <c r="H295"/>
  <c r="I295" s="1"/>
  <c r="J295" s="1"/>
  <c r="H294"/>
  <c r="I294" s="1"/>
  <c r="H293"/>
  <c r="I293" s="1"/>
  <c r="J293" s="1"/>
  <c r="H292"/>
  <c r="I292" s="1"/>
  <c r="H291"/>
  <c r="I291" s="1"/>
  <c r="J291" s="1"/>
  <c r="H290"/>
  <c r="I290" s="1"/>
  <c r="H289"/>
  <c r="I289" s="1"/>
  <c r="J289" s="1"/>
  <c r="H288"/>
  <c r="I288" s="1"/>
  <c r="H287"/>
  <c r="I287" s="1"/>
  <c r="J287" s="1"/>
  <c r="H286"/>
  <c r="I286" s="1"/>
  <c r="H285"/>
  <c r="I285" s="1"/>
  <c r="J285" s="1"/>
  <c r="H284"/>
  <c r="I284" s="1"/>
  <c r="H282"/>
  <c r="I282" s="1"/>
  <c r="J282" s="1"/>
  <c r="H281"/>
  <c r="I281" s="1"/>
  <c r="H280"/>
  <c r="I280" s="1"/>
  <c r="J280" s="1"/>
  <c r="H279"/>
  <c r="I279" s="1"/>
  <c r="H278"/>
  <c r="I278" s="1"/>
  <c r="J278" s="1"/>
  <c r="H277"/>
  <c r="I277" s="1"/>
  <c r="H276"/>
  <c r="I276" s="1"/>
  <c r="J276" s="1"/>
  <c r="H275"/>
  <c r="I275" s="1"/>
  <c r="H274"/>
  <c r="I274" s="1"/>
  <c r="J274" s="1"/>
  <c r="H272"/>
  <c r="I272" s="1"/>
  <c r="H271"/>
  <c r="I271" s="1"/>
  <c r="J271" s="1"/>
  <c r="H270"/>
  <c r="I270" s="1"/>
  <c r="H269"/>
  <c r="I269" s="1"/>
  <c r="J269" s="1"/>
  <c r="H268"/>
  <c r="I268" s="1"/>
  <c r="H267"/>
  <c r="I267" s="1"/>
  <c r="J267" s="1"/>
  <c r="H266"/>
  <c r="I266" s="1"/>
  <c r="H265"/>
  <c r="I265" s="1"/>
  <c r="J265" s="1"/>
  <c r="H264"/>
  <c r="I264" s="1"/>
  <c r="H263"/>
  <c r="I263" s="1"/>
  <c r="J263" s="1"/>
  <c r="H262"/>
  <c r="I262" s="1"/>
  <c r="H261"/>
  <c r="I261" s="1"/>
  <c r="J261" s="1"/>
  <c r="H260"/>
  <c r="I260" s="1"/>
  <c r="H259"/>
  <c r="I259" s="1"/>
  <c r="J259" s="1"/>
  <c r="H258"/>
  <c r="I258" s="1"/>
  <c r="H257"/>
  <c r="I257" s="1"/>
  <c r="J257" s="1"/>
  <c r="H256"/>
  <c r="I256" s="1"/>
  <c r="H254"/>
  <c r="I254" s="1"/>
  <c r="J254" s="1"/>
  <c r="H253"/>
  <c r="I253" s="1"/>
  <c r="H252"/>
  <c r="I252" s="1"/>
  <c r="J252" s="1"/>
  <c r="H251"/>
  <c r="I251" s="1"/>
  <c r="H250"/>
  <c r="I250" s="1"/>
  <c r="J250" s="1"/>
  <c r="H249"/>
  <c r="I249" s="1"/>
  <c r="H248"/>
  <c r="I248" s="1"/>
  <c r="J248" s="1"/>
  <c r="H246"/>
  <c r="I246" s="1"/>
  <c r="H245"/>
  <c r="I245" s="1"/>
  <c r="J245" s="1"/>
  <c r="H244"/>
  <c r="I244" s="1"/>
  <c r="H243"/>
  <c r="I243" s="1"/>
  <c r="J243" s="1"/>
  <c r="H242"/>
  <c r="I242" s="1"/>
  <c r="H241"/>
  <c r="I241" s="1"/>
  <c r="J241" s="1"/>
  <c r="H240"/>
  <c r="I240" s="1"/>
  <c r="H239"/>
  <c r="I239" s="1"/>
  <c r="J239" s="1"/>
  <c r="H238"/>
  <c r="I238" s="1"/>
  <c r="H237"/>
  <c r="I237" s="1"/>
  <c r="J237" s="1"/>
  <c r="H236"/>
  <c r="I236" s="1"/>
  <c r="H235"/>
  <c r="I235" s="1"/>
  <c r="J235" s="1"/>
  <c r="H234"/>
  <c r="I234" s="1"/>
  <c r="H233"/>
  <c r="I233" s="1"/>
  <c r="J233" s="1"/>
  <c r="H232"/>
  <c r="I232" s="1"/>
  <c r="H231"/>
  <c r="I231" s="1"/>
  <c r="J231" s="1"/>
  <c r="H229"/>
  <c r="I229" s="1"/>
  <c r="H228"/>
  <c r="I228" s="1"/>
  <c r="J228" s="1"/>
  <c r="H227"/>
  <c r="I227" s="1"/>
  <c r="H226"/>
  <c r="I226" s="1"/>
  <c r="J226" s="1"/>
  <c r="H225"/>
  <c r="I225" s="1"/>
  <c r="H224"/>
  <c r="I224" s="1"/>
  <c r="J224" s="1"/>
  <c r="H223"/>
  <c r="I223" s="1"/>
  <c r="H222"/>
  <c r="I222" s="1"/>
  <c r="J222" s="1"/>
  <c r="H221"/>
  <c r="I221" s="1"/>
  <c r="H220"/>
  <c r="I220" s="1"/>
  <c r="J220" s="1"/>
  <c r="H219"/>
  <c r="I219" s="1"/>
  <c r="H218"/>
  <c r="I218" s="1"/>
  <c r="J218" s="1"/>
  <c r="H217"/>
  <c r="I217" s="1"/>
  <c r="H216"/>
  <c r="I216" s="1"/>
  <c r="J216" s="1"/>
  <c r="H215"/>
  <c r="I215" s="1"/>
  <c r="H214"/>
  <c r="I214" s="1"/>
  <c r="J214" s="1"/>
  <c r="H213"/>
  <c r="I213" s="1"/>
  <c r="H212"/>
  <c r="I212" s="1"/>
  <c r="J212" s="1"/>
  <c r="H211"/>
  <c r="I211" s="1"/>
  <c r="H210"/>
  <c r="I210" s="1"/>
  <c r="J210" s="1"/>
  <c r="H209"/>
  <c r="I209" s="1"/>
  <c r="H208"/>
  <c r="I208" s="1"/>
  <c r="J208" s="1"/>
  <c r="H207"/>
  <c r="I207" s="1"/>
  <c r="H206"/>
  <c r="I206" s="1"/>
  <c r="J206" s="1"/>
  <c r="H204"/>
  <c r="I204" s="1"/>
  <c r="H203"/>
  <c r="I203" s="1"/>
  <c r="J203" s="1"/>
  <c r="H202"/>
  <c r="I202" s="1"/>
  <c r="H200"/>
  <c r="I200" s="1"/>
  <c r="J200" s="1"/>
  <c r="H199"/>
  <c r="I199" s="1"/>
  <c r="H198"/>
  <c r="I198" s="1"/>
  <c r="J198" s="1"/>
  <c r="H197"/>
  <c r="I197" s="1"/>
  <c r="H196"/>
  <c r="I196" s="1"/>
  <c r="J196" s="1"/>
  <c r="H195"/>
  <c r="I195" s="1"/>
  <c r="H194"/>
  <c r="I194" s="1"/>
  <c r="J194" s="1"/>
  <c r="H193"/>
  <c r="I193" s="1"/>
  <c r="H192"/>
  <c r="I192" s="1"/>
  <c r="J192" s="1"/>
  <c r="H191"/>
  <c r="I191" s="1"/>
  <c r="H190"/>
  <c r="I190" s="1"/>
  <c r="J190" s="1"/>
  <c r="H189"/>
  <c r="I189" s="1"/>
  <c r="H188"/>
  <c r="I188" s="1"/>
  <c r="J188" s="1"/>
  <c r="H187"/>
  <c r="I187" s="1"/>
  <c r="H186"/>
  <c r="I186" s="1"/>
  <c r="J186" s="1"/>
  <c r="H185"/>
  <c r="I185" s="1"/>
  <c r="H184"/>
  <c r="I184" s="1"/>
  <c r="J184" s="1"/>
  <c r="H183"/>
  <c r="I183" s="1"/>
  <c r="H180"/>
  <c r="I180" s="1"/>
  <c r="J180" s="1"/>
  <c r="H179"/>
  <c r="I179" s="1"/>
  <c r="H178"/>
  <c r="I178" s="1"/>
  <c r="J178" s="1"/>
  <c r="H177"/>
  <c r="I177" s="1"/>
  <c r="H176"/>
  <c r="I176" s="1"/>
  <c r="J176" s="1"/>
  <c r="H175"/>
  <c r="I175" s="1"/>
  <c r="H174"/>
  <c r="I174" s="1"/>
  <c r="J174" s="1"/>
  <c r="H173"/>
  <c r="I173" s="1"/>
  <c r="H172"/>
  <c r="I172" s="1"/>
  <c r="J172" s="1"/>
  <c r="H171"/>
  <c r="I171" s="1"/>
  <c r="H170"/>
  <c r="I170" s="1"/>
  <c r="J170" s="1"/>
  <c r="H169"/>
  <c r="I169" s="1"/>
  <c r="H168"/>
  <c r="I168" s="1"/>
  <c r="J168" s="1"/>
  <c r="H167"/>
  <c r="I167" s="1"/>
  <c r="H166"/>
  <c r="I166" s="1"/>
  <c r="J166" s="1"/>
  <c r="H165"/>
  <c r="I165" s="1"/>
  <c r="H164"/>
  <c r="I164" s="1"/>
  <c r="J164" s="1"/>
  <c r="H163"/>
  <c r="I163" s="1"/>
  <c r="H162"/>
  <c r="I162" s="1"/>
  <c r="J162" s="1"/>
  <c r="H161"/>
  <c r="I161" s="1"/>
  <c r="H160"/>
  <c r="I160" s="1"/>
  <c r="J160" s="1"/>
  <c r="H158"/>
  <c r="I158" s="1"/>
  <c r="H157"/>
  <c r="I157" s="1"/>
  <c r="J157" s="1"/>
  <c r="H156"/>
  <c r="I156" s="1"/>
  <c r="H155"/>
  <c r="I155" s="1"/>
  <c r="J155" s="1"/>
  <c r="H154"/>
  <c r="I154" s="1"/>
  <c r="H153"/>
  <c r="I153" s="1"/>
  <c r="J153" s="1"/>
  <c r="H152"/>
  <c r="I152" s="1"/>
  <c r="H151"/>
  <c r="I151" s="1"/>
  <c r="J151" s="1"/>
  <c r="H150"/>
  <c r="I150" s="1"/>
  <c r="H149"/>
  <c r="I149" s="1"/>
  <c r="J149" s="1"/>
  <c r="H148"/>
  <c r="I148" s="1"/>
  <c r="H147"/>
  <c r="I147" s="1"/>
  <c r="J147" s="1"/>
  <c r="H145"/>
  <c r="I145" s="1"/>
  <c r="H144"/>
  <c r="I144" s="1"/>
  <c r="J144" s="1"/>
  <c r="H143"/>
  <c r="I143" s="1"/>
  <c r="H142"/>
  <c r="I142" s="1"/>
  <c r="J142" s="1"/>
  <c r="H141"/>
  <c r="I141" s="1"/>
  <c r="H140"/>
  <c r="I140" s="1"/>
  <c r="J140" s="1"/>
  <c r="H139"/>
  <c r="I139" s="1"/>
  <c r="H138"/>
  <c r="I138" s="1"/>
  <c r="J138" s="1"/>
  <c r="H137"/>
  <c r="I137" s="1"/>
  <c r="H136"/>
  <c r="I136" s="1"/>
  <c r="J136" s="1"/>
  <c r="H135"/>
  <c r="I135" s="1"/>
  <c r="H133"/>
  <c r="I133" s="1"/>
  <c r="J133" s="1"/>
  <c r="H132"/>
  <c r="I132" s="1"/>
  <c r="H131"/>
  <c r="I131" s="1"/>
  <c r="J131" s="1"/>
  <c r="H130"/>
  <c r="I130" s="1"/>
  <c r="H129"/>
  <c r="I129" s="1"/>
  <c r="J129" s="1"/>
  <c r="H127"/>
  <c r="I127" s="1"/>
  <c r="H126"/>
  <c r="I126" s="1"/>
  <c r="J126" s="1"/>
  <c r="H125"/>
  <c r="I125" s="1"/>
  <c r="H124"/>
  <c r="I124" s="1"/>
  <c r="J124" s="1"/>
  <c r="H123"/>
  <c r="I123" s="1"/>
  <c r="H122"/>
  <c r="I122" s="1"/>
  <c r="J122" s="1"/>
  <c r="H121"/>
  <c r="I121" s="1"/>
  <c r="H120"/>
  <c r="I120" s="1"/>
  <c r="J120" s="1"/>
  <c r="H119"/>
  <c r="I119" s="1"/>
  <c r="H118"/>
  <c r="I118" s="1"/>
  <c r="J118" s="1"/>
  <c r="H116"/>
  <c r="I116" s="1"/>
  <c r="H115"/>
  <c r="I115" s="1"/>
  <c r="J115" s="1"/>
  <c r="H114"/>
  <c r="I114" s="1"/>
  <c r="H113"/>
  <c r="I113" s="1"/>
  <c r="J113" s="1"/>
  <c r="H112"/>
  <c r="I112" s="1"/>
  <c r="H111"/>
  <c r="I111" s="1"/>
  <c r="J111" s="1"/>
  <c r="H110"/>
  <c r="I110" s="1"/>
  <c r="H109"/>
  <c r="I109" s="1"/>
  <c r="J109" s="1"/>
  <c r="H108"/>
  <c r="I108" s="1"/>
  <c r="H105"/>
  <c r="I105" s="1"/>
  <c r="J105" s="1"/>
  <c r="H104"/>
  <c r="I104" s="1"/>
  <c r="H103"/>
  <c r="I103" s="1"/>
  <c r="J103" s="1"/>
  <c r="H102"/>
  <c r="I102" s="1"/>
  <c r="H101"/>
  <c r="I101" s="1"/>
  <c r="J101" s="1"/>
  <c r="H100"/>
  <c r="I100" s="1"/>
  <c r="H98"/>
  <c r="I98" s="1"/>
  <c r="J98" s="1"/>
  <c r="H97"/>
  <c r="I97" s="1"/>
  <c r="H96"/>
  <c r="I96" s="1"/>
  <c r="J96" s="1"/>
  <c r="H94"/>
  <c r="I94" s="1"/>
  <c r="H93"/>
  <c r="I93" s="1"/>
  <c r="J93" s="1"/>
  <c r="H92"/>
  <c r="I92" s="1"/>
  <c r="H91"/>
  <c r="I91" s="1"/>
  <c r="J91" s="1"/>
  <c r="H89"/>
  <c r="I89" s="1"/>
  <c r="H88"/>
  <c r="I88" s="1"/>
  <c r="J88" s="1"/>
  <c r="H87"/>
  <c r="I87" s="1"/>
  <c r="H85"/>
  <c r="I85" s="1"/>
  <c r="J85" s="1"/>
  <c r="H84"/>
  <c r="I84" s="1"/>
  <c r="H82"/>
  <c r="I82" s="1"/>
  <c r="J82" s="1"/>
  <c r="H81"/>
  <c r="I81" s="1"/>
  <c r="H78"/>
  <c r="I78" s="1"/>
  <c r="J78" s="1"/>
  <c r="H77"/>
  <c r="I77" s="1"/>
  <c r="H76"/>
  <c r="I76" s="1"/>
  <c r="J76" s="1"/>
  <c r="H75"/>
  <c r="I75" s="1"/>
  <c r="H74"/>
  <c r="I74" s="1"/>
  <c r="J74" s="1"/>
  <c r="H73"/>
  <c r="I73" s="1"/>
  <c r="H72"/>
  <c r="I72" s="1"/>
  <c r="J72" s="1"/>
  <c r="H71"/>
  <c r="I71" s="1"/>
  <c r="H70"/>
  <c r="I70" s="1"/>
  <c r="J70" s="1"/>
  <c r="H69"/>
  <c r="I69" s="1"/>
  <c r="H68"/>
  <c r="I68" s="1"/>
  <c r="J68" s="1"/>
  <c r="H67"/>
  <c r="I67" s="1"/>
  <c r="H66"/>
  <c r="I66" s="1"/>
  <c r="J66" s="1"/>
  <c r="H65"/>
  <c r="I65" s="1"/>
  <c r="H64"/>
  <c r="I64" s="1"/>
  <c r="J64" s="1"/>
  <c r="H63"/>
  <c r="I63" s="1"/>
  <c r="H62"/>
  <c r="I62" s="1"/>
  <c r="J62" s="1"/>
  <c r="H61"/>
  <c r="I61" s="1"/>
  <c r="H59"/>
  <c r="I59" s="1"/>
  <c r="J59" s="1"/>
  <c r="H58"/>
  <c r="I58" s="1"/>
  <c r="H57"/>
  <c r="I57" s="1"/>
  <c r="J57" s="1"/>
  <c r="H56"/>
  <c r="I56" s="1"/>
  <c r="H55"/>
  <c r="I55" s="1"/>
  <c r="J55" s="1"/>
  <c r="H54"/>
  <c r="I54" s="1"/>
  <c r="H53"/>
  <c r="I53" s="1"/>
  <c r="J53" s="1"/>
  <c r="H52"/>
  <c r="I52" s="1"/>
  <c r="H51"/>
  <c r="I51" s="1"/>
  <c r="J51" s="1"/>
  <c r="H50"/>
  <c r="I50" s="1"/>
  <c r="H49"/>
  <c r="I49" s="1"/>
  <c r="J49" s="1"/>
  <c r="H48"/>
  <c r="I48" s="1"/>
  <c r="H47"/>
  <c r="I47" s="1"/>
  <c r="J47" s="1"/>
  <c r="H46"/>
  <c r="I46" s="1"/>
  <c r="H45"/>
  <c r="I45" s="1"/>
  <c r="J45" s="1"/>
  <c r="H43"/>
  <c r="I43" s="1"/>
  <c r="H42"/>
  <c r="I42" s="1"/>
  <c r="J42" s="1"/>
  <c r="H41"/>
  <c r="I41" s="1"/>
  <c r="H40"/>
  <c r="I40" s="1"/>
  <c r="J40" s="1"/>
  <c r="H39"/>
  <c r="I39" s="1"/>
  <c r="H38"/>
  <c r="I38" s="1"/>
  <c r="J38" s="1"/>
  <c r="H37"/>
  <c r="I37" s="1"/>
  <c r="H36"/>
  <c r="I36" s="1"/>
  <c r="J36" s="1"/>
  <c r="H35"/>
  <c r="I35" s="1"/>
  <c r="H34"/>
  <c r="I34" s="1"/>
  <c r="J34" s="1"/>
  <c r="H33"/>
  <c r="I33" s="1"/>
  <c r="H32"/>
  <c r="I32" s="1"/>
  <c r="J32" s="1"/>
  <c r="H31"/>
  <c r="I31" s="1"/>
  <c r="H30"/>
  <c r="H29"/>
  <c r="I29" s="1"/>
  <c r="H28"/>
  <c r="H27"/>
  <c r="I27" s="1"/>
  <c r="H26"/>
  <c r="H25"/>
  <c r="I25" s="1"/>
  <c r="H24"/>
  <c r="H23"/>
  <c r="I23" s="1"/>
  <c r="H22"/>
  <c r="H20"/>
  <c r="I20" s="1"/>
  <c r="H19"/>
  <c r="H18"/>
  <c r="I18" s="1"/>
  <c r="H17"/>
  <c r="H16"/>
  <c r="I16" s="1"/>
  <c r="H14"/>
  <c r="H13"/>
  <c r="I13" s="1"/>
  <c r="I12"/>
  <c r="J12" s="1"/>
  <c r="I11"/>
  <c r="J11" s="1"/>
  <c r="I10"/>
  <c r="J10" s="1"/>
  <c r="J468" l="1"/>
  <c r="G11" i="84"/>
  <c r="J22" i="83"/>
  <c r="J28"/>
  <c r="J24"/>
  <c r="I14"/>
  <c r="I17"/>
  <c r="J17" s="1"/>
  <c r="I19"/>
  <c r="J19" s="1"/>
  <c r="I22"/>
  <c r="I24"/>
  <c r="I26"/>
  <c r="J26" s="1"/>
  <c r="I28"/>
  <c r="I30"/>
  <c r="J30" s="1"/>
  <c r="J409"/>
  <c r="J411"/>
  <c r="J414"/>
  <c r="J416"/>
  <c r="J418"/>
  <c r="J420"/>
  <c r="J422"/>
  <c r="J424"/>
  <c r="J426"/>
  <c r="J428"/>
  <c r="J430"/>
  <c r="J432"/>
  <c r="J434"/>
  <c r="J436"/>
  <c r="J438"/>
  <c r="J440"/>
  <c r="J442"/>
  <c r="J444"/>
  <c r="J446"/>
  <c r="J448"/>
  <c r="J451"/>
  <c r="J453"/>
  <c r="J455"/>
  <c r="J457"/>
  <c r="J459"/>
  <c r="J461"/>
  <c r="J463"/>
  <c r="J465"/>
  <c r="J467"/>
  <c r="J13"/>
  <c r="J16"/>
  <c r="J18"/>
  <c r="J20"/>
  <c r="J23"/>
  <c r="J25"/>
  <c r="J27"/>
  <c r="J29"/>
  <c r="J31"/>
  <c r="J33"/>
  <c r="J35"/>
  <c r="J37"/>
  <c r="J39"/>
  <c r="J41"/>
  <c r="J43"/>
  <c r="J46"/>
  <c r="J48"/>
  <c r="J50"/>
  <c r="J52"/>
  <c r="J54"/>
  <c r="J56"/>
  <c r="J58"/>
  <c r="J61"/>
  <c r="J63"/>
  <c r="J65"/>
  <c r="J67"/>
  <c r="J69"/>
  <c r="J71"/>
  <c r="J73"/>
  <c r="J75"/>
  <c r="J77"/>
  <c r="J81"/>
  <c r="J84"/>
  <c r="J87"/>
  <c r="J89"/>
  <c r="J92"/>
  <c r="J94"/>
  <c r="J97"/>
  <c r="J100"/>
  <c r="J102"/>
  <c r="J104"/>
  <c r="J108"/>
  <c r="J110"/>
  <c r="J112"/>
  <c r="J114"/>
  <c r="J116"/>
  <c r="J119"/>
  <c r="J121"/>
  <c r="J123"/>
  <c r="J125"/>
  <c r="J127"/>
  <c r="J130"/>
  <c r="J132"/>
  <c r="J135"/>
  <c r="J137"/>
  <c r="J139"/>
  <c r="J141"/>
  <c r="J143"/>
  <c r="J145"/>
  <c r="J148"/>
  <c r="J150"/>
  <c r="J152"/>
  <c r="J154"/>
  <c r="J156"/>
  <c r="J158"/>
  <c r="J161"/>
  <c r="J163"/>
  <c r="J165"/>
  <c r="J167"/>
  <c r="J169"/>
  <c r="J171"/>
  <c r="J173"/>
  <c r="J175"/>
  <c r="J177"/>
  <c r="J179"/>
  <c r="J183"/>
  <c r="J185"/>
  <c r="J187"/>
  <c r="J189"/>
  <c r="J191"/>
  <c r="J193"/>
  <c r="J195"/>
  <c r="J197"/>
  <c r="J199"/>
  <c r="J202"/>
  <c r="J204"/>
  <c r="J207"/>
  <c r="J209"/>
  <c r="J211"/>
  <c r="J213"/>
  <c r="J215"/>
  <c r="J217"/>
  <c r="J219"/>
  <c r="J221"/>
  <c r="J223"/>
  <c r="J225"/>
  <c r="J227"/>
  <c r="J229"/>
  <c r="J232"/>
  <c r="J234"/>
  <c r="J236"/>
  <c r="J238"/>
  <c r="J240"/>
  <c r="J242"/>
  <c r="J244"/>
  <c r="J246"/>
  <c r="J249"/>
  <c r="J251"/>
  <c r="J253"/>
  <c r="J256"/>
  <c r="J258"/>
  <c r="J260"/>
  <c r="J262"/>
  <c r="J264"/>
  <c r="J266"/>
  <c r="J268"/>
  <c r="J270"/>
  <c r="J272"/>
  <c r="J275"/>
  <c r="J277"/>
  <c r="J279"/>
  <c r="J281"/>
  <c r="J284"/>
  <c r="J286"/>
  <c r="J288"/>
  <c r="J290"/>
  <c r="J292"/>
  <c r="J294"/>
  <c r="J296"/>
  <c r="J298"/>
  <c r="J301"/>
  <c r="J303"/>
  <c r="J305"/>
  <c r="J307"/>
  <c r="J310"/>
  <c r="J312"/>
  <c r="J314"/>
  <c r="J316"/>
  <c r="J318"/>
  <c r="J320"/>
  <c r="J322"/>
  <c r="J325"/>
  <c r="J327"/>
  <c r="J329"/>
  <c r="J331"/>
  <c r="J333"/>
  <c r="J335"/>
  <c r="J337"/>
  <c r="J339"/>
  <c r="J341"/>
  <c r="J343"/>
  <c r="J345"/>
  <c r="J348"/>
  <c r="J350"/>
  <c r="J352"/>
  <c r="J354"/>
  <c r="J357"/>
  <c r="J359"/>
  <c r="J361"/>
  <c r="J363"/>
  <c r="J365"/>
  <c r="J367"/>
  <c r="J370"/>
  <c r="J372"/>
  <c r="J374"/>
  <c r="J376"/>
  <c r="J378"/>
  <c r="J380"/>
  <c r="J382"/>
  <c r="J384"/>
  <c r="J386"/>
  <c r="J388"/>
  <c r="J390"/>
  <c r="J392"/>
  <c r="J395"/>
  <c r="J397"/>
  <c r="J399"/>
  <c r="J402"/>
  <c r="J404"/>
  <c r="J406"/>
  <c r="H469"/>
  <c r="I469" l="1"/>
  <c r="J14"/>
  <c r="J469" s="1"/>
  <c r="S19" i="77" l="1"/>
  <c r="S20" l="1"/>
  <c r="S21"/>
  <c r="S22"/>
  <c r="S23"/>
  <c r="S24"/>
  <c r="S25"/>
  <c r="S26"/>
  <c r="S27"/>
  <c r="S28"/>
  <c r="S18"/>
  <c r="S8"/>
  <c r="S9"/>
  <c r="S10"/>
  <c r="S11"/>
  <c r="S12"/>
  <c r="S13"/>
  <c r="S14"/>
  <c r="S15"/>
  <c r="S16"/>
  <c r="S17"/>
  <c r="S7" l="1"/>
  <c r="F9" i="78" l="1"/>
  <c r="G9" s="1"/>
  <c r="F10"/>
  <c r="G10" s="1"/>
  <c r="F11"/>
  <c r="G11" s="1"/>
  <c r="F12"/>
  <c r="G12" s="1"/>
  <c r="H12" s="1"/>
  <c r="F13"/>
  <c r="G13" s="1"/>
  <c r="H13" s="1"/>
  <c r="F14"/>
  <c r="G14" s="1"/>
  <c r="F8"/>
  <c r="G8" s="1"/>
  <c r="H14" l="1"/>
  <c r="G15"/>
  <c r="H11"/>
  <c r="H10"/>
  <c r="H9"/>
  <c r="F15"/>
  <c r="H8"/>
  <c r="H15" l="1"/>
  <c r="F14" i="75" l="1"/>
  <c r="F15" s="1"/>
  <c r="F13"/>
  <c r="G13" s="1"/>
  <c r="H13" s="1"/>
  <c r="F10"/>
  <c r="G10" s="1"/>
  <c r="H10" s="1"/>
  <c r="F9"/>
  <c r="G9" s="1"/>
  <c r="F26" i="74"/>
  <c r="F25"/>
  <c r="G25" s="1"/>
  <c r="F22"/>
  <c r="F21"/>
  <c r="F23" s="1"/>
  <c r="F18"/>
  <c r="F17"/>
  <c r="F14"/>
  <c r="F13"/>
  <c r="F10"/>
  <c r="G10" s="1"/>
  <c r="F9"/>
  <c r="F11" s="1"/>
  <c r="F14" i="71"/>
  <c r="F13"/>
  <c r="F10"/>
  <c r="F9"/>
  <c r="F27" i="74" l="1"/>
  <c r="F11" i="75"/>
  <c r="F16" s="1"/>
  <c r="H9"/>
  <c r="H11" s="1"/>
  <c r="G11"/>
  <c r="G14"/>
  <c r="G15" s="1"/>
  <c r="H14"/>
  <c r="H15" s="1"/>
  <c r="F15" i="74"/>
  <c r="H25"/>
  <c r="G26"/>
  <c r="G27" s="1"/>
  <c r="G21"/>
  <c r="G22"/>
  <c r="H22" s="1"/>
  <c r="F19"/>
  <c r="G17"/>
  <c r="H17" s="1"/>
  <c r="H19" s="1"/>
  <c r="G18"/>
  <c r="H18" s="1"/>
  <c r="G9"/>
  <c r="H9" s="1"/>
  <c r="G13"/>
  <c r="H13" s="1"/>
  <c r="H10"/>
  <c r="G14"/>
  <c r="H14" s="1"/>
  <c r="F15" i="71"/>
  <c r="G14"/>
  <c r="H14" s="1"/>
  <c r="G13"/>
  <c r="G10"/>
  <c r="H10" s="1"/>
  <c r="F11"/>
  <c r="F16" s="1"/>
  <c r="G9"/>
  <c r="F9" i="67"/>
  <c r="G9" s="1"/>
  <c r="F8"/>
  <c r="F42" i="66"/>
  <c r="F41"/>
  <c r="F43" s="1"/>
  <c r="F22"/>
  <c r="F21"/>
  <c r="F38"/>
  <c r="F37"/>
  <c r="F46"/>
  <c r="G46" s="1"/>
  <c r="H46" s="1"/>
  <c r="F45"/>
  <c r="F34"/>
  <c r="F33"/>
  <c r="F30"/>
  <c r="G30" s="1"/>
  <c r="H30" s="1"/>
  <c r="F29"/>
  <c r="G29" s="1"/>
  <c r="F26"/>
  <c r="F25"/>
  <c r="F18"/>
  <c r="G18" s="1"/>
  <c r="F17"/>
  <c r="F14"/>
  <c r="G14" s="1"/>
  <c r="H14" s="1"/>
  <c r="F13"/>
  <c r="F10"/>
  <c r="F9"/>
  <c r="F28" i="74" l="1"/>
  <c r="G15" i="71"/>
  <c r="F10" i="67"/>
  <c r="G16" i="75"/>
  <c r="H16"/>
  <c r="H26" i="74"/>
  <c r="H27" s="1"/>
  <c r="G23"/>
  <c r="H21"/>
  <c r="H23" s="1"/>
  <c r="H11"/>
  <c r="G19"/>
  <c r="G11"/>
  <c r="H15"/>
  <c r="G15"/>
  <c r="H13" i="71"/>
  <c r="H15" s="1"/>
  <c r="G11"/>
  <c r="H9"/>
  <c r="H11" s="1"/>
  <c r="H9" i="67"/>
  <c r="G8"/>
  <c r="G10" s="1"/>
  <c r="F19" i="66"/>
  <c r="G41"/>
  <c r="H41" s="1"/>
  <c r="G42"/>
  <c r="H42" s="1"/>
  <c r="F15"/>
  <c r="F39"/>
  <c r="F23"/>
  <c r="G17"/>
  <c r="G19" s="1"/>
  <c r="G21"/>
  <c r="H21" s="1"/>
  <c r="F27"/>
  <c r="G22"/>
  <c r="H22" s="1"/>
  <c r="G9"/>
  <c r="H9" s="1"/>
  <c r="G33"/>
  <c r="H33" s="1"/>
  <c r="G37"/>
  <c r="G34"/>
  <c r="H34" s="1"/>
  <c r="F35"/>
  <c r="G38"/>
  <c r="H38" s="1"/>
  <c r="H18"/>
  <c r="H29"/>
  <c r="H31" s="1"/>
  <c r="G31"/>
  <c r="F11"/>
  <c r="G13"/>
  <c r="F31"/>
  <c r="G10"/>
  <c r="G25"/>
  <c r="H25" s="1"/>
  <c r="F47"/>
  <c r="G26"/>
  <c r="H26" s="1"/>
  <c r="G45"/>
  <c r="G47" s="1"/>
  <c r="G16" i="71" l="1"/>
  <c r="G28" i="74"/>
  <c r="H28"/>
  <c r="H8" i="67"/>
  <c r="H10" s="1"/>
  <c r="F48" i="66"/>
  <c r="H16" i="71"/>
  <c r="H17" i="66"/>
  <c r="G43"/>
  <c r="H43"/>
  <c r="H23"/>
  <c r="H19"/>
  <c r="G11"/>
  <c r="G23"/>
  <c r="G39"/>
  <c r="H37"/>
  <c r="H39" s="1"/>
  <c r="G35"/>
  <c r="H35"/>
  <c r="H27"/>
  <c r="H10"/>
  <c r="H11" s="1"/>
  <c r="G15"/>
  <c r="H13"/>
  <c r="H15" s="1"/>
  <c r="H45"/>
  <c r="H47" s="1"/>
  <c r="G27"/>
  <c r="G48" l="1"/>
  <c r="H48"/>
</calcChain>
</file>

<file path=xl/sharedStrings.xml><?xml version="1.0" encoding="utf-8"?>
<sst xmlns="http://schemas.openxmlformats.org/spreadsheetml/2006/main" count="1656" uniqueCount="1087">
  <si>
    <t>Α/Α</t>
  </si>
  <si>
    <t>ΠΕΡΙΓΡΑΦΗ ΕΞΟΠΛΙΣΜΟΥ</t>
  </si>
  <si>
    <t xml:space="preserve">ΠΟΣΟΤΗΤΑ </t>
  </si>
  <si>
    <t>ΤΙΜΗ ΜΟΝΑΔΑΣ</t>
  </si>
  <si>
    <t>ΚΟΣΤΟΣ</t>
  </si>
  <si>
    <t>ΦΠΑ</t>
  </si>
  <si>
    <t>ΣΥΝΟΛΙΚΟ ΚΟΣΤΟΣ</t>
  </si>
  <si>
    <t>(Είδος, τύπος, τεχνικά χαρακτηριστικά)</t>
  </si>
  <si>
    <t>ΣΥΝΟΛΟ</t>
  </si>
  <si>
    <t>ΠΟΣΟΤΗΤΑ</t>
  </si>
  <si>
    <t>τεμ</t>
  </si>
  <si>
    <t>μ.μ.</t>
  </si>
  <si>
    <t xml:space="preserve">Αρμολογήματα ακατέργαστων όψεων λιθοδομών  </t>
  </si>
  <si>
    <t>Επένδυση οροφής με λεπτοσανίδες πλήρης</t>
  </si>
  <si>
    <t>ΧΡΩΜΑΤΙΣΜΟΙ</t>
  </si>
  <si>
    <t>Τσιμεντοχρώματα</t>
  </si>
  <si>
    <t>μ2</t>
  </si>
  <si>
    <t>Μ.Μ. (τεμ.)</t>
  </si>
  <si>
    <t>ΔΙΚΑΙΟΥΧΟΣ:</t>
  </si>
  <si>
    <t>ΚΩΔΙΚΟΣ ΠΣΚΕ:</t>
  </si>
  <si>
    <t>ΑΞΙΑ ΕΡΓΑΣΙΑΣ</t>
  </si>
  <si>
    <t>μ3</t>
  </si>
  <si>
    <t>3.10</t>
  </si>
  <si>
    <t>3.11</t>
  </si>
  <si>
    <t>3.12</t>
  </si>
  <si>
    <t>3.13</t>
  </si>
  <si>
    <t>3.14</t>
  </si>
  <si>
    <t>Οπτοπλινθοδομές δρομικές</t>
  </si>
  <si>
    <t>4.10</t>
  </si>
  <si>
    <t>4.11</t>
  </si>
  <si>
    <t>4.12</t>
  </si>
  <si>
    <t>4.13</t>
  </si>
  <si>
    <t>4.14</t>
  </si>
  <si>
    <t>5.10</t>
  </si>
  <si>
    <t>8.10</t>
  </si>
  <si>
    <t>ΕΠΙΣΤΡΩΣΕΙΣ ΔΑΠΕΔΩΝ</t>
  </si>
  <si>
    <t>10.10</t>
  </si>
  <si>
    <t>10.11</t>
  </si>
  <si>
    <t>11.10</t>
  </si>
  <si>
    <t>11.11</t>
  </si>
  <si>
    <t>11.12</t>
  </si>
  <si>
    <t>Δίφυλλη πυράντοχη πόρτα Τ30 έως Τ90 πλήρως εξοπλισμένη</t>
  </si>
  <si>
    <t>ΣΤΗΘΑΙΑ - ΚΙΓΚΛΙΔΩΜΑΤΑ</t>
  </si>
  <si>
    <t>μμ</t>
  </si>
  <si>
    <t>κιλά</t>
  </si>
  <si>
    <t xml:space="preserve">ΠΕΡΙΓΡΑΦΗ </t>
  </si>
  <si>
    <t>Α</t>
  </si>
  <si>
    <t>ΜΗΧΑΝΟΛΟΓΙΚΟΣ</t>
  </si>
  <si>
    <t>Β</t>
  </si>
  <si>
    <t>ΛΟΙΠΟΣ ΕΞΟΠΛΙΣΜΟΣ</t>
  </si>
  <si>
    <t>Γ</t>
  </si>
  <si>
    <t>ΕΞΟΠΛΙΣΜΟΣ ΕΡΓΑΣΤΗΡΙΩΝ</t>
  </si>
  <si>
    <t>Δ</t>
  </si>
  <si>
    <t>ΕΞΟΠΛΙΣΜΟΣ ΑΠΕ</t>
  </si>
  <si>
    <t>Ε</t>
  </si>
  <si>
    <t>ΣΤ</t>
  </si>
  <si>
    <t>ΕΞΟΠΛΙΣΜΟΣ ΕΠΕΞΕΡΓΑΣΙΑΣ ΑΠΟΒΛΗΤΩΝ</t>
  </si>
  <si>
    <t>Ζ</t>
  </si>
  <si>
    <t>ΠΑΡΑΠΟΜΠΗ ΣΕ ΠΡΟΣΦΟΡΕΣ</t>
  </si>
  <si>
    <t xml:space="preserve">Συνολικό Κόστος(€) </t>
  </si>
  <si>
    <t xml:space="preserve">Επιλέξιμο Κόστος(€) </t>
  </si>
  <si>
    <t xml:space="preserve">Δημόσια Δαπάνη (€) </t>
  </si>
  <si>
    <t xml:space="preserve"> ΧΡΟΝΟΔΙΑΓΡΑΜΜΑ ΥΛΟΠΟΙΗΣΗΣ ΤΗΣ ΠΡΑΞΗΣ ΚΑΙ ΚΑΤΑΝΟΜΗ ΔΑΠΑΝΩΝ*</t>
  </si>
  <si>
    <t>Ι</t>
  </si>
  <si>
    <t>ΣΥΝΟΛΙΚΗ ΕΤΗΣΙΑ ΚΑΤΑΝΟΜΗ ΠΡΟΫΠΟΛΟΓΙΣΜΟΥ</t>
  </si>
  <si>
    <t xml:space="preserve">Παρατηρήσεις: </t>
  </si>
  <si>
    <t xml:space="preserve">ΟΔΗΓΙΕΣ ΣΥΜΠΛΗΡΩΣΗΣ ΑΝΑΛΥΤΙΚΟΥ ΠΡΟΫΠΟΛΟΓΙΣΜΟΥ </t>
  </si>
  <si>
    <t>Πάγια στοιχεία - Ακίνητα - Κτιριακές εγκαταστάσεις</t>
  </si>
  <si>
    <t>Πάγια στοιχεία - Εξοπλισμός - Αγορά εξοπλισμού</t>
  </si>
  <si>
    <t>Πάγια στοιχεία - Εξοπλισμός - Ανταλλακτικά ως πάγιος εξοπλισμός</t>
  </si>
  <si>
    <t>Πάγια στοιχεία - Μεταφορικά μέσα</t>
  </si>
  <si>
    <t>Πάγια στοιχεία - Αγορά άυλων πάγιων στοιχείων</t>
  </si>
  <si>
    <t>Παροχή υπηρεσιών</t>
  </si>
  <si>
    <t>4. Πάγια στοιχεία - Εξοπλισμός- Αγορά εξοπλισμού</t>
  </si>
  <si>
    <t>ΣΥΝΟΛΟ Κτιρίων, λοιπών εγκαταστάσεων και περιβάλλοντος χώρου</t>
  </si>
  <si>
    <t>ΆΛΛΟ (να διευκρινιστεί)</t>
  </si>
  <si>
    <t>ΕΞΟΠΛΙΣΜΟΣ ΕΞΟΙΚΟΝΟΜΗΣΗΣ ΕΝΕΡΓΕΙΑΣ ΚΑΙ ΥΔΑΤΟΣ</t>
  </si>
  <si>
    <t>ΛΟΙΠΟΣ ΕΞΟΠΛΙΣΜΟΣ ΓΙΑ ΠΡΟΣΤΑΣΙΑ ΠΕΡΙΒΑΛΛΟΝΤΟΣ (μείωση ρύπων)</t>
  </si>
  <si>
    <t>ΕΞΟΠΛΙΣΜΟΣ ΠΛΗΡΟΦΟΡΙΚΗΣ, ΤΗΛΕΠ/ΝΙΩΝ, ΑΥΤΟΜΑΤΙΣΜΟΥ</t>
  </si>
  <si>
    <t>Η</t>
  </si>
  <si>
    <t>Θ</t>
  </si>
  <si>
    <t>ΣΥΝΟΛΟ Αγοράς εξοπλισμού</t>
  </si>
  <si>
    <t>5. Πάγια στοιχεία - Εξοπλισμός- Ανταλλακτικά ως πάγιος εξοπλισμός</t>
  </si>
  <si>
    <t>ΠΕΡΙΓΡΑΦΗ ΑΝΤΑΛΛΑΚΤΙΚΟΥ</t>
  </si>
  <si>
    <t xml:space="preserve">ΣΥΝΟΛΟ </t>
  </si>
  <si>
    <r>
      <t xml:space="preserve">Οι δαπάνες προμήθειας ανταλλακτικών είναι επιλέξιμες εφόσον αυτά είναι παρελκόμενα των κύριων εξαρτημάτων του εξοπλισμού, αποτελούν δηλαδή αναπόσπαστο τμήμα τους για την ομαλή λειτουργία τους, σύμφωνα με τους όρους προμήθειας του εξοπλισμού που προσφέρει ο προμηθευτής, και δεν υπερβαίνουν σε ποσοστό </t>
    </r>
    <r>
      <rPr>
        <b/>
        <sz val="10"/>
        <color theme="1"/>
        <rFont val="Tahoma"/>
        <family val="2"/>
      </rPr>
      <t>το 10%</t>
    </r>
    <r>
      <rPr>
        <sz val="10"/>
        <color theme="1"/>
        <rFont val="Tahoma"/>
        <family val="2"/>
      </rPr>
      <t xml:space="preserve"> της δαπάνης απόκτησης τού υπό προμήθεια εξοπλισμού</t>
    </r>
  </si>
  <si>
    <t>ΕΠ ΑΛΙΕΙΑΣ &amp; ΘΑΛΑΣΣΑΣ 2014 - 2020</t>
  </si>
  <si>
    <t xml:space="preserve">ΠΡΟΤΕΡΑΙΟΤΗΤΑ 4: ΑΥΞΗΣΗ ΤΗΣ ΑΠΑΣΧΟΛΗΣΗΣ ΚΑΙ ΤΗΣ ΕΔΑΦΙΚΗΣ ΣΥΝΟΧΗΣ </t>
  </si>
  <si>
    <t xml:space="preserve">ΜΕΤΡΟ: 8.3.3. Άρθρο 63. Εφαρμογή στρατηγικών τοπικής ανάπτυξης </t>
  </si>
  <si>
    <t>ΙΔΙΩΤΙΚΕΣ ΕΠΕΝΔΥΣΕΙΣ ΓΙΑ ΤΗΝ ΑΕΙΦΟΡΟ ΑΝΑΠΤΥΞΗ ΤΩΝ ΑΛΙΕΥΤΙΚΩΝ ΠΕΡΙΟΧΩΝ</t>
  </si>
  <si>
    <r>
      <t xml:space="preserve">Οι κτιριακές εργασίες θα πρέπει να συνοδεύονται απαραίτητα από </t>
    </r>
    <r>
      <rPr>
        <b/>
        <i/>
        <sz val="11"/>
        <rFont val="Tahoma"/>
        <family val="2"/>
      </rPr>
      <t xml:space="preserve">αναλυτικές προμετρήσεις </t>
    </r>
    <r>
      <rPr>
        <i/>
        <sz val="11"/>
        <rFont val="Tahoma"/>
        <family val="2"/>
      </rPr>
      <t xml:space="preserve">και τα αντίστοιχα </t>
    </r>
    <r>
      <rPr>
        <b/>
        <i/>
        <sz val="11"/>
        <rFont val="Tahoma"/>
        <family val="2"/>
      </rPr>
      <t xml:space="preserve">αρχιτεκτονικά σχέδια. Στην κάτοψη του κτιρίου θα πρέπει να υπάρχει και η διάταξη του εξοπλισμού. </t>
    </r>
  </si>
  <si>
    <r>
      <t xml:space="preserve">Συμπληρώνονται οι αιτούμενες εργασίες για την υλοποίηση του έργου και σβήνονται οι γραμμές των μη αιτούμενων εργασιών. </t>
    </r>
    <r>
      <rPr>
        <b/>
        <i/>
        <sz val="11"/>
        <rFont val="Tahoma"/>
        <family val="2"/>
      </rPr>
      <t>Δεν αφήνουμε μηδενικές εργασίες.</t>
    </r>
  </si>
  <si>
    <r>
      <t xml:space="preserve">Προσέχουμε τα </t>
    </r>
    <r>
      <rPr>
        <b/>
        <i/>
        <sz val="11"/>
        <rFont val="Tahoma"/>
        <family val="2"/>
      </rPr>
      <t>υποσύνολα</t>
    </r>
    <r>
      <rPr>
        <i/>
        <sz val="11"/>
        <rFont val="Tahoma"/>
        <family val="2"/>
      </rPr>
      <t xml:space="preserve"> κάθε ομάδας εργασιών, να συμπεριλαμβάνουν όλες τις εργασίες, καθώς και το γενικό σύνολο έτσι ώστε να αθροίζει όλα τα υποσύνολα. </t>
    </r>
  </si>
  <si>
    <t>ΠΡΟΤΕΙΝΟΜΕΝΟΣ ΑΝΑΛΥΤΙΚΟΣ ΠΡΟΥΠΟΛΟΓΙΣΜΟΣ ΕΠΕΝΔΥΣΗΣ</t>
  </si>
  <si>
    <t>Ιδιωτικές επενδύσεις για την αειφόρο ανάπτυξη των αλιευτικών περιοχών – Κρατικές ενισχύσεις / Επιχειρηματικότητα δυνάμει του Καν. (ΕΕ) 1407/2013 (de minimis).</t>
  </si>
  <si>
    <t xml:space="preserve">Ο παρόν προϋπολογισμός συντάσσεται σύμφωνα με τους κανόνες επιλεξιμότητας της παρούσας πρόσκλησης {σύμφωνα με την με αρ. πρωτ. 137675/ΕΥΘΥ1016/19-12-2018 (ΦΕΚ 5968/Β/31-12-2018) ΥΑΕΚΕΔ}και συνοδεύεται από τα σχετικά δικαιολογητικά που τεκμηριώνουν το εύλογο κόστος, το είδος και το ύψος των δαπανών. </t>
  </si>
  <si>
    <r>
      <t xml:space="preserve">Οι αναγραφόμενες ποσότητες των κτιριακών εργασιών θα πρέπει να συμφωνούν με τις </t>
    </r>
    <r>
      <rPr>
        <b/>
        <i/>
        <sz val="11"/>
        <rFont val="Tahoma"/>
        <family val="2"/>
      </rPr>
      <t xml:space="preserve">αναλυτικές προμετρήσεις </t>
    </r>
    <r>
      <rPr>
        <i/>
        <sz val="11"/>
        <rFont val="Tahoma"/>
        <family val="2"/>
      </rPr>
      <t>και τα αντίστοιχα αρχιτεκτονικά σχέδια, υπογεγραμμένα από μηχανικό.</t>
    </r>
  </si>
  <si>
    <r>
      <t xml:space="preserve">Θα πρέπει να τεκμηριώνεται το </t>
    </r>
    <r>
      <rPr>
        <b/>
        <i/>
        <sz val="11"/>
        <rFont val="Tahoma"/>
        <family val="2"/>
      </rPr>
      <t xml:space="preserve">είδος και το ύψος των δαπανών, </t>
    </r>
    <r>
      <rPr>
        <i/>
        <sz val="11"/>
        <rFont val="Tahoma"/>
        <family val="2"/>
      </rPr>
      <t>ώστε αυτές να συνάδουν με τη φύση, τους στόχους και τη λειτουργικότητα του έργου.</t>
    </r>
  </si>
  <si>
    <t>ΣΥΓΚΕΝΤΡΩΤΙΚΟΣ ΠΙΝΑΚΑΣ ΚΑΤΗΓΟΡΙΩΝ ΔΑΠΑΝΩΝ ΠΣΚΕ</t>
  </si>
  <si>
    <t>ΚΩΔ ΠΣΚΕ</t>
  </si>
  <si>
    <t xml:space="preserve">ΚΑΤΗΓΟΡΙΑ ΔΑΠΑΝΗΣ </t>
  </si>
  <si>
    <t>ΕΙΔΙΚΟΣ ΕΞΟΠΛΙΣΜΟΣ ΕΠΙΧΕΙΡΗΣΕΩΝ  ΤΟΥΡΙΣΜΟΥ</t>
  </si>
  <si>
    <t>7. Πάγια στοιχεία - Μεταφορικά μέσα</t>
  </si>
  <si>
    <t>ΜΕΤΑΦΟΡΙΚΑ ΜΕΣΑ ΓΙΑ ΧΡΗΣΗ ΕΚΤΟΣ ΕΠΙΧΕΙΡΗΣΗΣ</t>
  </si>
  <si>
    <t>ΜΕΤΑΦΟΡΙΚΑ ΜΕΣΑ ΓΙΑ ΧΡΗΣΗ ΕΝΤΟΣ ΕΠΙΧΕΙΡΗΣΗΣ</t>
  </si>
  <si>
    <t>ΣΥΝΟΛΟ Μεταφορικών μέσων</t>
  </si>
  <si>
    <t>8. Πάγια στοιχεία - Αγορά άυλων πάγιων στοιχείων</t>
  </si>
  <si>
    <t>ΠΕΡΙΓΡΑΦΗ</t>
  </si>
  <si>
    <t>ΕΥΡΕΣΙΤΕΧΝΙΕΣ / ΤΕΧΝΟΓΝΩΣΙΑ</t>
  </si>
  <si>
    <t>ΠΙΣΤΟΠΟΙΗΤΙΚΑ ΠΟΙΟΤΗΤΑΣ / ΠΕΡΙΒΑΛΛΟΝΤΙΚΗΣ ΔΙΑΧΕΙΡΙΣΗΣ</t>
  </si>
  <si>
    <t>ΣΧΕΔΙΑΣΜΟΣ ΠΡΟΊΟΝΤΩΝ</t>
  </si>
  <si>
    <t>ΠΡΟΒΟΛΗ - ΠΡΟΩΘΗΣΗ</t>
  </si>
  <si>
    <t>ΑΝΑΠΤΥΞΗ/ΠΑΡΑΜΕΤΡΟΠΟΙΗΣΗ ΛΟΓΙΣΜΙΚΟΥ</t>
  </si>
  <si>
    <t>ΣΥΝΟΛΟ Αγοράς άυλων πάγιων στοιχείων</t>
  </si>
  <si>
    <t>ΤΕΧΝΙΚΗ/ΣΥΜΒΟΥΛΕΥΤΙΚΗ ΥΠΟΣΤΗΡΙΞΗ</t>
  </si>
  <si>
    <t>ΠΙΝΑΚΑΣ ΔΑΠΑΝΩΝ ΣΧΕΤΙΚΩΝ ΜΕ ΤΗΝ ΠΡΟΣΤΑΣΙΑ ΤΟΥ ΠΕΡΙΒΑΛΛΟΝΤΟΣ</t>
  </si>
  <si>
    <t>ΥΠΟΒΟΛΗ ΑΙΤΗΣΗΣ-ΠΑΡΑΚΟΛΟΥΘΗΣΗ ΕΠΕΝΔΥΣΗΣ</t>
  </si>
  <si>
    <t>Εξοπλισμός ως πάγιο στοιχείο, θεωρείται κάθε στοιχείο το οποίο με κατάλληλη χρήση και συντήρηση έχει ωφέλιμη ζωή μεγαλύτερη του ενός έτους, διατηρεί το αρχικό του σχήμα και εμφάνιση κατά τη χρήση, δεν χάνει την ταυτότητά του με ενσωμάτωση σε άλλο ή πιο σύνθετο στοιχείο και καταχωρίζεται, κατά περίπτωση, στο μητρώο παγίων.</t>
  </si>
  <si>
    <t>ΣΥΝΟΛΟ Επιβαρύνσεων δικαιούχου</t>
  </si>
  <si>
    <t xml:space="preserve">
</t>
  </si>
  <si>
    <t>i) Η αγορά εξοπλισμού είναι επιλέξιμη υπό τους ακόλουθους όρους:
- ο προμηθευόμενος εξοπλισμός να είναι καινούργιος, αμεταχείριστος και στην κυριότητα της επιχείρησης
- δεν είναι επιλέξιμες οι δαπάνες που αφορούν σε δασμούς, φόρους, τέλη, έξοδα αμοιβών εκτελωνιστή και εκτελωνισμού
- ο εξοπλισμός Α.Π.Ε., εξοικονόμησης ύδατος και επεξεργασίας αποβλήτων είναι επιλέξιμος εφόσον αντιστοιχεί στη δυναμικότητα ή τις ανάγκες της επιχείρησης και δεν αποτελεί μεμονωμένη δαπάνη αλλά συμπληρωματική δαπάνη σε παραγωγική επένδυση.</t>
  </si>
  <si>
    <t>ii) Για την παραγωγή ηλεκτρικής ενέργειας από εγκατάσταση Α.Π.Ε., απαιτείται:
 να εξασφαλιστούν, εφόσον απαιτούνται, οι κατάλληλες αδειοδοτήσεις τόσο για την υλοποίηση όσο και για τη λειτουργία της εγκατάστασης Α.Π.Ε
 η παραγόμενη ηλεκτρική ισχύς της εγκατάστασης ΑΠΕ θα πρέπει αποδεδειγμένα να εξυπηρετεί τις ανάγκες της επιχείρησης
 η παραγόμενη ηλεκτρική ισχύς της εγκατάστασης ΑΠΕ δεν μπορεί να υπερβαίνει το άθροισμα των ηλεκτρικών καταναλώσεων της επιχείρησης
 η παραγόμενη ηλεκτρική ισχύς της εγκατάστασης ΑΠΕ δεν αποφέρει οικονομικό όφελος.</t>
  </si>
  <si>
    <r>
      <t xml:space="preserve">ii) Είναι επιλέξιμη η προμήθεια </t>
    </r>
    <r>
      <rPr>
        <u/>
        <sz val="10"/>
        <color theme="1"/>
        <rFont val="Tahoma"/>
        <family val="2"/>
        <charset val="161"/>
      </rPr>
      <t>μέσων εσωτερικής μεταφοράς</t>
    </r>
    <r>
      <rPr>
        <sz val="10"/>
        <color theme="1"/>
        <rFont val="Tahoma"/>
        <family val="2"/>
      </rPr>
      <t>, που καλύπτουν τις ανάγκες της επένδυσης, για τη  διακίνηση προϊόντων και πρώτων υλών εντός του ιδιωτικού χώρου της επιχείρησης (π.χ κλαρκ).</t>
    </r>
  </si>
  <si>
    <t>Τα τέλη ταξινόμησης και οι δασμοί, ενσωματωμένα ή μη στα τιμολόγια αγοράς τους, είναι επιλέξιμες δαπάνες όταν αφορούν στην αγορά μεταφορικών μέσων.</t>
  </si>
  <si>
    <r>
      <t xml:space="preserve">Το μέγιστο επιλέξιμο ποσό για τις </t>
    </r>
    <r>
      <rPr>
        <u/>
        <sz val="10"/>
        <color theme="1"/>
        <rFont val="Tahoma"/>
        <family val="2"/>
        <charset val="161"/>
      </rPr>
      <t xml:space="preserve">δαπάνες προβολής – προώθησης </t>
    </r>
    <r>
      <rPr>
        <b/>
        <sz val="10"/>
        <color theme="1"/>
        <rFont val="Tahoma"/>
        <family val="2"/>
        <charset val="161"/>
      </rPr>
      <t>είναι 10.000€.</t>
    </r>
    <r>
      <rPr>
        <sz val="10"/>
        <color theme="1"/>
        <rFont val="Tahoma"/>
        <family val="2"/>
      </rPr>
      <t xml:space="preserve"> Δεν είναι επιλέξιμες δαπάνες οι διαφημιστικές καταχωρήσεις στην τηλεόραση, το ραδιόφωνο και τις εφημερίδες. </t>
    </r>
  </si>
  <si>
    <t>12. Παροχή υπηρεσιών</t>
  </si>
  <si>
    <t>i) Δαπάνες υποβολής αίτησης χρηματοδότησης και παρακολούθησης υλοποίησης του Επενδυτικού Σχεδίου: Το επιλέξιμο προς χρηματοδότηση ποσό/ύψος αυτών δεν μπορεί να υπερβαίνει:
 τα 1.500 € για τη σύνταξη και υποβολή της αίτησης χρηματοδότησης 
 τα 3.500 € για την παρακολούθηση υλοποίησης του επενδυτικού σχεδίου.</t>
  </si>
  <si>
    <r>
      <t xml:space="preserve">ii) Τεχνική και συμβουλευτική υποστήριξη: Είναι επιλέξιμες δαπάνες τεχνικής και συμβουλευτικής υποστήριξης που συνδέονται με τις εγκαταστάσεις και τον εξοπλισμό της επένδυσης όπως αμοιβές αρχιτεκτόνων, μηχανικών, αμοιβές για συμβουλές σχετικά με την περιβαλλοντική και οικονομική βιωσιμότητα, συμπεριλαμβανομένων των δαπανών για μελέτες σκοπιμότητας. Οι δαπάνες αυτές δεν μπορούν να υπερβαίνουν </t>
    </r>
    <r>
      <rPr>
        <b/>
        <sz val="10"/>
        <color theme="1"/>
        <rFont val="Tahoma"/>
        <family val="2"/>
        <charset val="161"/>
      </rPr>
      <t>το 10%</t>
    </r>
    <r>
      <rPr>
        <sz val="10"/>
        <color theme="1"/>
        <rFont val="Tahoma"/>
        <family val="2"/>
      </rPr>
      <t xml:space="preserve"> του συνολικού επιλέξιμου κόστους της πράξης.</t>
    </r>
  </si>
  <si>
    <t>ΠΡΟΥΠΟΛΟΓΙΣΜΟΣ ΕΠΕΝΔΥΤΙΚΟΥ ΣΧΕΔΙΟΥ</t>
  </si>
  <si>
    <t>Α' ΕΞΑΜ.</t>
  </si>
  <si>
    <t>Β' ΕΞΑΜ.</t>
  </si>
  <si>
    <t>ΚΩΔ.ΠΣΚΕ</t>
  </si>
  <si>
    <t>ΤΙΤΛΟΣ ΠΣΚΕ</t>
  </si>
  <si>
    <t>ΕΙΔΟΣ ΔΑΠΑΝΗΣ</t>
  </si>
  <si>
    <t>Από 21.12.2016</t>
  </si>
  <si>
    <t>Πάγια στοιχεία - Εξοπλισμός- Αγορά εξοπλισμού</t>
  </si>
  <si>
    <t>ΚΤΙΡΙΑ-ΛΟΙΠΕΣ ΕΓΚΑΤΑΣΤΑΣΕΙΣ</t>
  </si>
  <si>
    <t>ΠΕΡΙΒΑΛΛΩΝ ΧΩΡΟΣ</t>
  </si>
  <si>
    <t xml:space="preserve"> Παροχή υπηρεσιών</t>
  </si>
  <si>
    <t>ΣΤΟΙΧΕΙΑ ΠΑΡΑΣΤΑΤΙΚΟΥ</t>
  </si>
  <si>
    <t>ΣΤΟΙΧΕΙΑ ΕΞΟΦΛΗΣΗΣ</t>
  </si>
  <si>
    <t>α/α</t>
  </si>
  <si>
    <t>ΚΑΤΗΓΟΡΙΑ ΔΑΠΑΝΗΣ</t>
  </si>
  <si>
    <t>Αρ. παραστατικού</t>
  </si>
  <si>
    <t>Ημ/νια έκδοσης</t>
  </si>
  <si>
    <t>Εκδότης</t>
  </si>
  <si>
    <t>Καθαρή Αξία</t>
  </si>
  <si>
    <t>Ποσό ΦΠΑ</t>
  </si>
  <si>
    <t>Σύνολο</t>
  </si>
  <si>
    <t>Ημερ/νία εξόφλησης</t>
  </si>
  <si>
    <t>Τρόπος εξόφλησης</t>
  </si>
  <si>
    <t>ΠΑΡΑΤΗΡΗΣΕΙΣ</t>
  </si>
  <si>
    <t>ΠΕΡΙΓΡΑΦΗ ΕΡΓΑΣΙΑΣ</t>
  </si>
  <si>
    <t>Ποσό</t>
  </si>
  <si>
    <t>ΠΙΝΑΚΑΣ ΕΞΟΦΛΗΜΕΝΩΝ ΔΑΠΑΝΩΝ</t>
  </si>
  <si>
    <t>Πάγια στοιχεία - Εξοπλισμός- Ανταλλακτικά ως πάγιος εξοπλισμός</t>
  </si>
  <si>
    <t>ΑΝΤΑΛΛΑΚΤΙΚΑ</t>
  </si>
  <si>
    <t xml:space="preserve"> ΣΥΓΚΕΝΤΡΩΤΙΚΟΣ ΠΙΝΑΚΑΣ ΔΑΠΑΝΩΝ</t>
  </si>
  <si>
    <t>ΤΙΤΛΟΣ ΠΡΑΞΗΣ:</t>
  </si>
  <si>
    <r>
      <t xml:space="preserve">Όλος ο προϋπολογισμός συμπληρώνεται υποχρεωτικά στο excel με χρήση των συναρτήσεων και συνυποβάλλεται στο φυσικό φάκελο </t>
    </r>
    <r>
      <rPr>
        <b/>
        <i/>
        <sz val="11"/>
        <rFont val="Tahoma"/>
        <family val="2"/>
      </rPr>
      <t>και σε ηλεκτρονική μορφή (xls).</t>
    </r>
  </si>
  <si>
    <t xml:space="preserve">iii) Ο ειδικός εξοπλισμός επενδύσεων τουρισμού περιλαμβάνει:
 εξοπλισμό για τις δραστηριότητες του εναλλακτικού τουρισμού και κυρίως του θαλάσσιου τουρισμού (πχ canoe kayak, ιστιοσανίδες, jet-ski, aqua scooter, ποδήλατα)
 προμήθεια σκαφών θαλάσσης μόνο για τις επιχειρήσεις που ασκούν δραστηριότητες θαλάσσιου τουρισμού (θαλάσσιες περιηγήσεις).   
</t>
  </si>
  <si>
    <r>
      <t xml:space="preserve">i) Είναι επιλέξιμη η προμήθεια αυτοκινούμενων μεταφορικών μέσων για χρήση </t>
    </r>
    <r>
      <rPr>
        <u/>
        <sz val="10"/>
        <rFont val="Tahoma"/>
        <family val="2"/>
        <charset val="161"/>
      </rPr>
      <t>εκτός της επιχείρησης</t>
    </r>
    <r>
      <rPr>
        <sz val="10"/>
        <rFont val="Tahoma"/>
        <family val="2"/>
      </rPr>
      <t xml:space="preserve"> υπό τους ακόλουθους περιορισμούς:
- το μεταφορικό μέσο να είναι καινούργιο, αμεταχείριστο και στην κυριότητα της επιχείρησης
- το μεταφορικό μέσο να είναι :
 είτε επαγγελματικής χρήσης (μόνο για επενδύσεις του τομέα «ΒΙΟΤΕΧΝΙΕΣ – ΚΑΤΑΣΚΕΥΕΣ»)  
 είτε μικτής/πολλαπλής χρήσης, έως εννέα (9) θέσεων και να χρησιμοποιείται για τη μεταφορά πελατών χωρίς κόμιστρο ή/και εξοπλισμού/υλικών </t>
    </r>
    <r>
      <rPr>
        <sz val="10"/>
        <rFont val="Tahoma"/>
        <family val="2"/>
        <charset val="161"/>
      </rPr>
      <t>(μόνο για δραστηριότητες ταξιδιωτικών πρακτορείων και γραφείων οργανωμένων ταξιδιών).</t>
    </r>
    <r>
      <rPr>
        <sz val="10"/>
        <rFont val="Tahoma"/>
        <family val="2"/>
      </rPr>
      <t xml:space="preserve">
Η προμήθεια μεταφορικού μέσου για χρήση εκτός επιχείρησης είναι επιλέξιμη μέχρι του ποσοστού </t>
    </r>
    <r>
      <rPr>
        <b/>
        <sz val="10"/>
        <rFont val="Tahoma"/>
        <family val="2"/>
        <charset val="161"/>
      </rPr>
      <t>40%</t>
    </r>
    <r>
      <rPr>
        <sz val="10"/>
        <rFont val="Tahoma"/>
        <family val="2"/>
      </rPr>
      <t xml:space="preserve"> του επιλέξιμου προϋπολογισμού του επενδυτικού σχεδίου και έως </t>
    </r>
    <r>
      <rPr>
        <b/>
        <sz val="10"/>
        <rFont val="Tahoma"/>
        <family val="2"/>
        <charset val="161"/>
      </rPr>
      <t>30.000€</t>
    </r>
    <r>
      <rPr>
        <sz val="10"/>
        <rFont val="Tahoma"/>
        <family val="2"/>
      </rPr>
      <t>, εφόσον δικαιολογείται από την άσκηση δραστηριότητας της επιχείρησης, σύμφωνα με την εθνική νομοθεσία, και δεν προορίζεται για εκμίσθωση. Αποκλείεται ρητώς η αγορά επιβατικών αυτοκινήτων ιδιωτικής χρήσης.
Προσοχή: Η προμήθεια σκαφών θαλάσσης για τις επιχειρήσεις που ασκούν δραστηριότητες θαλάσσιου τουρισμού (θαλάσσιες περιηγήσεις) καταχωρείται στην κατηγορία δαπάνης "Ειδικός εξοπλισμός επιχειρήσεων τουρισμού".</t>
    </r>
  </si>
  <si>
    <t>2. Για την αξιολόγηση των πράξεων ως προς τη συμβολή τους στο περιβάλλον δεν λαμβάνονται υπόψη ενέργειες που είναι υποχρεωτικές από την κείμενη νομοθεσία για τη κατασκευή και λειτουργία του συγκεκριμένου έργου.</t>
  </si>
  <si>
    <t>1. Στον πίνακα μεταφέρονται δαπάνες του προϋπολογισμού που αποδεδειγμένα αφορούν στην προστασία του περιβάλλοντος και θα ληφθούν υπόψη για την αξιολόγηση του  κριτηρίου 19. "Αειφόρος ανάπτυξη". Οι δαπάνες μπορούν να αφορούν:
- κτιριακές εργασίες, ηλεκτρομηχανολογικές και ειδικές εγκαταστάσεις στους χώρους παραγωγής, αποθήκευσης, διάθεσης και διοίκησης των επιχειρήσεων που συνδέονται άμεσα είτε με εξοικονόμηση ενέργειας, είτε με την προστασία του περιβάλλοντος 
- αγορά / μεταφορά / εγκατάσταση εξοπλισμού και συστημάτων για την προστασία του περιβάλλοντος
- συστήματα περιβαλλοντικής διαχείρισης
- άλλες δαπάνες που συμβάλλουν στην προστασία του περιβάλλοντος.</t>
  </si>
  <si>
    <t xml:space="preserve">* Ο Δικαιούχος οφείλει να ολοκληρώσει το φυσικό και οικονομικό αντικείμενο της πράξης, εντός περιόδου 24ων μηνών από την ένταξη. Ο χρόνος υλοποίησης, σε κάθε περίπτωση, δεν μπορεί να υπερβαίνει τον χρόνο επιλεξιμότητας των δαπανών του επιχειρησιακού προγράμματος. </t>
  </si>
  <si>
    <t>Είδος παραστατικού</t>
  </si>
  <si>
    <t>ΣΥΝΟΛΟ:</t>
  </si>
  <si>
    <t xml:space="preserve">Στην περίπτωση που αναδρομικές δαπάνες χρησιμοποιούνται για την απόδειξη της ιδιωτικής συμμετοχής, υποβάλλεται Πίνακας εξοφλημένων δαπανών που πραγματοποιήθηκαν από την ημερομηνία επιλέξιμης αναδρομικότητας, ανά κατηγορία δράσης, και μέχρι την υποβολή της αίτησης χρηματοδότησης. Ο Πίνακας θα συνοδεύεται από αντίγραφα των εξοφλημένων τιμολογίων και λοιπών νόμιμων παραστατικών εγγράφων ή εγγράφων ισοδύναμης αποδεικτικής ισχύος καθώς και από αντίγραφα των παραστατικών πληρωμής. </t>
  </si>
  <si>
    <t>Υπόδειγμα Γ</t>
  </si>
  <si>
    <t>ΑΝΑΛΥΤΙΚΟΣ ΠΡΟΥΠΟΛΟΓΙΣΜΟΣ ΟΙΚΟΔΟΜΙΚΩΝ ΕΡΓΑΣΙΩΝ ΑΝΑ ΟΜΑΔΕΣ ΚΑΙ ΕΙΔΗ ΕΡΓΑΣΙΩΝ</t>
  </si>
  <si>
    <t>ΚΟΙΝΟΠΡΑΞΙΑ CLLD/LEADER ΝΟΤΙΑΣ ΕΥΒΟΙΑΣ &amp; ΣΚΥΡΟΥ</t>
  </si>
  <si>
    <t>ΕΙΔΟΣ ΕΡΓΑΣΙΑΣ</t>
  </si>
  <si>
    <t>Μ.Μ.</t>
  </si>
  <si>
    <t>ΤΙΜΗ ΜΟΝΑΔΟΣ</t>
  </si>
  <si>
    <t>ΟΚΩ &amp; ΑΣΦΑΛΕΙΑ</t>
  </si>
  <si>
    <t>1.1</t>
  </si>
  <si>
    <t>Σύνδεση με δίκτυο ΔΕΗ συμπ. των παρελκόμενων αναγκαίων υλικών (κατά περίπτωση)</t>
  </si>
  <si>
    <t>Κατ΄αποκ.</t>
  </si>
  <si>
    <t>Βάση τιμολογίου ΔΕΗ</t>
  </si>
  <si>
    <t>1.2</t>
  </si>
  <si>
    <t>Σύνδεση με δίκτυο ΟΤΕ - Ιντερνετ συμπ. των παρελκόμενων αναγκαίων υλικών (κατά περίπτωση)</t>
  </si>
  <si>
    <t>Βάση τιμολογίου ΟΤΕ</t>
  </si>
  <si>
    <t>1.3</t>
  </si>
  <si>
    <t>Σύνδεση με δίκτυο ύδρευσης - Αποχέτευσης συμπ. των παρελκόμενων αναγκαίων υλικών (κατά περίπτωση)</t>
  </si>
  <si>
    <t>Βάση τιμολογίου ΔΕΥΑ</t>
  </si>
  <si>
    <t>1.4</t>
  </si>
  <si>
    <t>Κατασκευή απορροφητικού βόθρου έως 3 δαχτυλίδια από σκυρόδεμα</t>
  </si>
  <si>
    <t>1.5</t>
  </si>
  <si>
    <t>Κατασκευή ικριωμάτων σιδηρά σωληνωτά ή συνήθη ξύλινα με επένδυση ασφαλείας</t>
  </si>
  <si>
    <r>
      <t>μ</t>
    </r>
    <r>
      <rPr>
        <vertAlign val="superscript"/>
        <sz val="8"/>
        <color rgb="FF000000"/>
        <rFont val="Arial"/>
        <family val="2"/>
        <charset val="161"/>
      </rPr>
      <t>2</t>
    </r>
  </si>
  <si>
    <t>ΠΕΡΙΦΡΑΞΕΙΣ</t>
  </si>
  <si>
    <t>2.1</t>
  </si>
  <si>
    <t>Περίφραξη συμπαγής με σίτα (1,00m beton)</t>
  </si>
  <si>
    <t>2.2</t>
  </si>
  <si>
    <t>Περίφραξη με σενάζ (20cm σκυροδέματος), σίτα και πάσσαλοι</t>
  </si>
  <si>
    <t>2.3</t>
  </si>
  <si>
    <t>Περίφραξη από μεταλλικό κάγκελο (μασίφ σίδηρο h=2m και inox γαλβανιζέ)</t>
  </si>
  <si>
    <t>2.4</t>
  </si>
  <si>
    <t>Ξύλινη περίφραξη</t>
  </si>
  <si>
    <t>2.5</t>
  </si>
  <si>
    <t>Περίφραξη με σίτα και πασσάλους</t>
  </si>
  <si>
    <t>ΕΣΩΤΕΡΙΚΗ ΔΙΑΜΟΡΦΩΣΗ ΑΥΛΕΙΟΥ ΧΩΡΟΥ</t>
  </si>
  <si>
    <t>3.1</t>
  </si>
  <si>
    <t>Εσωτερική οδοποία (υπόβαση 10 εκ. αμμοχάλλικο + βάση 5 εκ. 3Α)</t>
  </si>
  <si>
    <t>3.2</t>
  </si>
  <si>
    <t>Κατασκευή στρώσης άμμου-σκύρων μεταβλητού πάχους</t>
  </si>
  <si>
    <t>3.3</t>
  </si>
  <si>
    <t>Ασφαλτόστρωση A265 με ασφαλτική προεπάλειψη</t>
  </si>
  <si>
    <t>3.4</t>
  </si>
  <si>
    <t>Ισοπεδώσεις-διαμορφώσεις</t>
  </si>
  <si>
    <t>3.5</t>
  </si>
  <si>
    <t>Διαμόρφωση χώρου με 3Α</t>
  </si>
  <si>
    <t>3.6</t>
  </si>
  <si>
    <t>Πλακοστρώσεις με λίθινες ακανόνιστες πλάκες αίθριου χώρου τοπικής προέλευσης</t>
  </si>
  <si>
    <t>3.7</t>
  </si>
  <si>
    <t>Κράσπεδα από σκυρόδεμα</t>
  </si>
  <si>
    <t>3.8</t>
  </si>
  <si>
    <t>Επίστρωση με απλό κυβόλιθο</t>
  </si>
  <si>
    <t>3.9</t>
  </si>
  <si>
    <t>Επιστρώσεις δαπέδων με κυβόλιθους από γρανίτη, υπόστρωμα τσιμέντου και πλέγμα</t>
  </si>
  <si>
    <t>Πλάκες πεζοδρομίου 40x40 εκ</t>
  </si>
  <si>
    <t>Διαμόρφωση σταμπωτών δαπέδων εξωτερικών χώρων</t>
  </si>
  <si>
    <t>Φύτευση Χώρου Πρασίνου (χλοοτάπητας)</t>
  </si>
  <si>
    <t>Σταθεροποιημένα χωμάτινα δάπεδα τύπου κουρασάνι</t>
  </si>
  <si>
    <t>Επίστρωση με χυτό βοτσαλωτό δάπεδο</t>
  </si>
  <si>
    <t>3.15</t>
  </si>
  <si>
    <t>Μεταλλική συρόμενη πόρτα με μηχανισμό τηλεχειρισμού</t>
  </si>
  <si>
    <t>ΚΑ</t>
  </si>
  <si>
    <t>3.16</t>
  </si>
  <si>
    <t>Σύστημα άρδευσης (μπεκ και νεροσταλλάκτες)</t>
  </si>
  <si>
    <t>3.17</t>
  </si>
  <si>
    <t>Εσωτερική οδοποιία μέχρι και την βάση - υπόβαση (10-10)</t>
  </si>
  <si>
    <t>3.18</t>
  </si>
  <si>
    <t>Εσωτερική οδοποιία από ελαφρά οπλισμένο σκυρόδεμα</t>
  </si>
  <si>
    <t>3.19</t>
  </si>
  <si>
    <t>Ξύλινη πέργκολα</t>
  </si>
  <si>
    <t>3.20</t>
  </si>
  <si>
    <t>Αργολιθοδομές περιβάλλοντος χώρου</t>
  </si>
  <si>
    <t>3.21</t>
  </si>
  <si>
    <t>Ξύλινο δάπεδο τύπου deck (συνθετική ξυλεία)</t>
  </si>
  <si>
    <t>3.22</t>
  </si>
  <si>
    <t>Διάστρωση υπαίθριου χώρου με χαλίκι</t>
  </si>
  <si>
    <t>ΧΩΜΑΤΟΥΡΓΙΚΕΣ ΕΡΓΑΣΙΕΣ</t>
  </si>
  <si>
    <t>4.1</t>
  </si>
  <si>
    <t>Ανόρυξη φρεάτων</t>
  </si>
  <si>
    <t>4.2</t>
  </si>
  <si>
    <t>Γενικές εκσκαφές γαιώδεις- ημιβραχώδεις χωρίς μηχανικά μέσα</t>
  </si>
  <si>
    <t>4.3</t>
  </si>
  <si>
    <t>Στραγγιστήρια με διάτρητους σωλήνες D 100 mm</t>
  </si>
  <si>
    <t>4.4</t>
  </si>
  <si>
    <t>Στραγγιστήρια με διάτρητους σωλήνες D 140 mm</t>
  </si>
  <si>
    <t>4.5</t>
  </si>
  <si>
    <t>Στραγγιστήρια με διάτρητους σωλήνες D 160 mm</t>
  </si>
  <si>
    <t>4.6</t>
  </si>
  <si>
    <t>Στραγγιστήρια με διάτρητους σωλήνες D 200 mm</t>
  </si>
  <si>
    <t>4.7</t>
  </si>
  <si>
    <t>Γενικές εκσκαφές βραχώδεις χωρίς μηχανικά μέσα</t>
  </si>
  <si>
    <t>4.8</t>
  </si>
  <si>
    <t>Επιχώσεις και εξυγιαντικές στρώσεις με προϊόντα εκσκαφής</t>
  </si>
  <si>
    <t>4.9</t>
  </si>
  <si>
    <t>Ειδικές επιχώσεις</t>
  </si>
  <si>
    <t>Συμπυκνώσεις</t>
  </si>
  <si>
    <t>Εκσκαφή θεμελίων και τάφρων με χρήση μηχανικών μέσων σε γαιώδη –ημιβραχώδη εδάφη</t>
  </si>
  <si>
    <t>Εκσκαφές θεμελίων και τάφρων βραχώδεις με μηχανικά μέσα</t>
  </si>
  <si>
    <t>Λιθοπληρώσεις τάφρων και στραγγιστηρίων</t>
  </si>
  <si>
    <t>Εξυγιαντικές στρώσεις με θραυστό υλικό λατομείου</t>
  </si>
  <si>
    <t>4.15</t>
  </si>
  <si>
    <t>Εκθάμνωση εδάφους</t>
  </si>
  <si>
    <t>ΚΑΘΑΙΡΕΣΕΙΣ - ΑΠΟΞΗΛΩΣΕΙΣ</t>
  </si>
  <si>
    <t>5.1</t>
  </si>
  <si>
    <r>
      <t xml:space="preserve">Καθαίρεση πλινθοδομής </t>
    </r>
    <r>
      <rPr>
        <sz val="8"/>
        <color rgb="FF000000"/>
        <rFont val="Arial"/>
        <family val="2"/>
        <charset val="161"/>
      </rPr>
      <t>με αποκομιδή μπαζών</t>
    </r>
  </si>
  <si>
    <t>5.2</t>
  </si>
  <si>
    <r>
      <t>Αποξήλωση επένδυσης τοίχων ή οροφών από γυψοσανίδα</t>
    </r>
    <r>
      <rPr>
        <sz val="8"/>
        <color rgb="FF000000"/>
        <rFont val="Arial"/>
        <family val="2"/>
        <charset val="161"/>
      </rPr>
      <t xml:space="preserve"> με αποκομιδή μπαζών</t>
    </r>
  </si>
  <si>
    <t>5.3</t>
  </si>
  <si>
    <t>Καθαιρέσεις αόπλου σκυροδέματος με αποκομιδή μπαζών</t>
  </si>
  <si>
    <t>5.4</t>
  </si>
  <si>
    <t>Καθαιρέσεις οπλισμένου σκυροδέματος με αποκομιδή μπαζών</t>
  </si>
  <si>
    <t>5.5</t>
  </si>
  <si>
    <t>Αδιατάρακτη κοπή οπλισμένου σκυροδέματος</t>
  </si>
  <si>
    <t>5.6</t>
  </si>
  <si>
    <t>Καθαιρέσεις επιχρισμάτων με προσοχή για αποκάλυψη λιθοδομής</t>
  </si>
  <si>
    <r>
      <t>μ</t>
    </r>
    <r>
      <rPr>
        <vertAlign val="superscript"/>
        <sz val="8"/>
        <color theme="1"/>
        <rFont val="Arial"/>
        <family val="2"/>
        <charset val="161"/>
      </rPr>
      <t>2</t>
    </r>
  </si>
  <si>
    <t>5.7</t>
  </si>
  <si>
    <t>Καθαιρέσεις επιχρισμάτων χωρίς προσοχή</t>
  </si>
  <si>
    <t>5.8</t>
  </si>
  <si>
    <t xml:space="preserve">Καθαιρέσεις τοίχων διά τη διαμόρφωση θυρών </t>
  </si>
  <si>
    <t>5.9</t>
  </si>
  <si>
    <t>Καθαιρέσεις ξύλινων ή σιδηρών θυρών και παραθύρων</t>
  </si>
  <si>
    <t>Καθαίρεση λιθοδομής</t>
  </si>
  <si>
    <t>5.11</t>
  </si>
  <si>
    <t>Καθαίρεση δαπέδων εκ πλακιδίων παντός τύπου και οποιαδήποτε πάχους</t>
  </si>
  <si>
    <t>5.12</t>
  </si>
  <si>
    <t>Αποξήλωση ξυλίνων δαπέδων ή επενδύσεων</t>
  </si>
  <si>
    <t>5.13</t>
  </si>
  <si>
    <t>Καθαίρεση επικεράμωσης με προσοχή</t>
  </si>
  <si>
    <t>5.14</t>
  </si>
  <si>
    <t>Καθαίρεση φέροντος οργανισμού ξύλινης στέγης</t>
  </si>
  <si>
    <t>5.15</t>
  </si>
  <si>
    <t>Καθαίρεση επικεράμωσης (χωρίς προσοχή για ακέραια κομμάτια)</t>
  </si>
  <si>
    <t>5.16</t>
  </si>
  <si>
    <t>Καθαίρεση ψευδοροφών κάθε τύπου</t>
  </si>
  <si>
    <r>
      <t>μ</t>
    </r>
    <r>
      <rPr>
        <vertAlign val="superscript"/>
        <sz val="8"/>
        <color rgb="FF000000"/>
        <rFont val="Arial"/>
        <family val="2"/>
        <charset val="161"/>
      </rPr>
      <t>2</t>
    </r>
    <r>
      <rPr>
        <sz val="8"/>
        <color rgb="FF0070C0"/>
        <rFont val="Arial"/>
        <family val="2"/>
        <charset val="161"/>
      </rPr>
      <t> </t>
    </r>
  </si>
  <si>
    <t>5.17</t>
  </si>
  <si>
    <r>
      <t>Καθαίρεση αρμολογημάτων λιθοδομής</t>
    </r>
    <r>
      <rPr>
        <sz val="11"/>
        <color theme="1"/>
        <rFont val="Arial"/>
        <family val="2"/>
        <charset val="161"/>
      </rPr>
      <t xml:space="preserve"> </t>
    </r>
    <r>
      <rPr>
        <sz val="8"/>
        <color theme="1"/>
        <rFont val="Arial"/>
        <family val="2"/>
        <charset val="161"/>
      </rPr>
      <t>μέχρι βάθους 5εκ και αποκομιδή</t>
    </r>
  </si>
  <si>
    <t>5.18</t>
  </si>
  <si>
    <t>Αφαίρεση του υλικού πληρώσεως εξωραχίων θολωτών κατασκευών</t>
  </si>
  <si>
    <t>ΣΚΥΡΟΔΕΜΑΤΑ</t>
  </si>
  <si>
    <t xml:space="preserve">Οπλισμένο σκυρόδεμα    </t>
  </si>
  <si>
    <t>6.1</t>
  </si>
  <si>
    <t xml:space="preserve">Οπλισμένο σκυρόδεμα (Ορεινές και απομακρυσμένες περιοχές) </t>
  </si>
  <si>
    <t>6.2</t>
  </si>
  <si>
    <t xml:space="preserve">Οπλισμένο σκυρόδεμα (Πεδινές και προσβάσιμες περιοχές) </t>
  </si>
  <si>
    <t>Άοπλο σκυρόδεμα δαπέδων</t>
  </si>
  <si>
    <t>6.3</t>
  </si>
  <si>
    <r>
      <t>Άοπλο σκυρόδεμα δαπέδων (Ορεινές και απομακρυσμένες περιοχές)</t>
    </r>
    <r>
      <rPr>
        <sz val="8"/>
        <color theme="1"/>
        <rFont val="Arial"/>
        <family val="2"/>
        <charset val="161"/>
      </rPr>
      <t xml:space="preserve"> </t>
    </r>
  </si>
  <si>
    <t>6.4</t>
  </si>
  <si>
    <r>
      <t>Άοπλο σκυρόδεμα δαπέδων (Πεδινές και προσβάσιμες περιοχές)</t>
    </r>
    <r>
      <rPr>
        <sz val="8"/>
        <color theme="1"/>
        <rFont val="Arial"/>
        <family val="2"/>
        <charset val="161"/>
      </rPr>
      <t xml:space="preserve"> </t>
    </r>
  </si>
  <si>
    <t>Λοιπά Σκυροδέματα</t>
  </si>
  <si>
    <t>6.5</t>
  </si>
  <si>
    <t>Σκυρόδεμα καθαριότητας</t>
  </si>
  <si>
    <t>6.6</t>
  </si>
  <si>
    <r>
      <t xml:space="preserve"> Εξισωτικές στρώσεις</t>
    </r>
    <r>
      <rPr>
        <sz val="8"/>
        <color theme="1"/>
        <rFont val="Arial"/>
        <family val="2"/>
        <charset val="161"/>
      </rPr>
      <t xml:space="preserve"> </t>
    </r>
  </si>
  <si>
    <t>6.7</t>
  </si>
  <si>
    <r>
      <t>Επιφάνειες εμφανούς σκυροδέματος</t>
    </r>
    <r>
      <rPr>
        <sz val="8"/>
        <color theme="1"/>
        <rFont val="Arial"/>
        <family val="2"/>
        <charset val="161"/>
      </rPr>
      <t xml:space="preserve"> </t>
    </r>
  </si>
  <si>
    <t>Σενάζ και αγκυρώσεις</t>
  </si>
  <si>
    <t>6.8</t>
  </si>
  <si>
    <t>Γραμμικά διαζώματα (σενάζ) δρομικών τοίχων</t>
  </si>
  <si>
    <t>6.9</t>
  </si>
  <si>
    <t>Γραμμικά διαζώματα (σενάζ) μπατικών τοίχων</t>
  </si>
  <si>
    <t>6.10</t>
  </si>
  <si>
    <t>Γραμμικά διαζώματα (σενάζ) λιθοδομών &gt; 50 εκ</t>
  </si>
  <si>
    <t>6.11</t>
  </si>
  <si>
    <t>Αγκυρώσεις τοιχοδομών στον φέροντα οργανισμό με γαλβανισμένα ή ανοξείδωτα μεταλλικά στοιχεία</t>
  </si>
  <si>
    <t xml:space="preserve">Ελαφρά οπλισμένο σκυρόδερμα </t>
  </si>
  <si>
    <t>6.12</t>
  </si>
  <si>
    <t xml:space="preserve">Ελαφρά οπλισμένο σκυρόδερμα (με πλέγμα) (Ορεινές και απομακρυσμένες περιοχές) </t>
  </si>
  <si>
    <t>6.13</t>
  </si>
  <si>
    <t xml:space="preserve">Ελαφρά οπλισμένο σκυρόδερμα (με πλέγμα) (Πεδινές και προσβάσιμες περιοχές) </t>
  </si>
  <si>
    <t>6.14</t>
  </si>
  <si>
    <t xml:space="preserve">Γαρμπιλομπετόν </t>
  </si>
  <si>
    <t>Μανδύες σκυροδέματος και τσιμεντενέσεις</t>
  </si>
  <si>
    <t>6.15</t>
  </si>
  <si>
    <t>Οπλισμένος μανδύας από έγχυτο σκυρόδεμα</t>
  </si>
  <si>
    <t>6.16</t>
  </si>
  <si>
    <t>Ελαφρά Οπλισμένος μανδύας από έγχυτο σκυρόδεμα</t>
  </si>
  <si>
    <t>6.17</t>
  </si>
  <si>
    <r>
      <t>Μανδύας εκτοξευομένου σκυροδέματος πάχους μέχρι 7cm</t>
    </r>
    <r>
      <rPr>
        <sz val="11"/>
        <color theme="1"/>
        <rFont val="Arial"/>
        <family val="2"/>
        <charset val="161"/>
      </rPr>
      <t xml:space="preserve"> </t>
    </r>
    <r>
      <rPr>
        <sz val="8"/>
        <color theme="1"/>
        <rFont val="Arial"/>
        <family val="2"/>
        <charset val="161"/>
      </rPr>
      <t>(GUNITE) σε 2 στρώσεις συμπ. του οπλισμού και τυχόν ικριωμάτων</t>
    </r>
  </si>
  <si>
    <t>6.18</t>
  </si>
  <si>
    <r>
      <t>Μανδύας εκτοξευομένου σκυροδέματος πάχους μέχρι 10cm</t>
    </r>
    <r>
      <rPr>
        <sz val="11"/>
        <color theme="1"/>
        <rFont val="Arial"/>
        <family val="2"/>
        <charset val="161"/>
      </rPr>
      <t xml:space="preserve"> </t>
    </r>
    <r>
      <rPr>
        <sz val="8"/>
        <color theme="1"/>
        <rFont val="Arial"/>
        <family val="2"/>
        <charset val="161"/>
      </rPr>
      <t>(GUNITE) σε 2 στρώσεις συμπ. του οπλισμού και τυχόν ικριωμάτων</t>
    </r>
  </si>
  <si>
    <t>6.19</t>
  </si>
  <si>
    <t>Εφαρμογή τσιμεντενέσεων με υλικά</t>
  </si>
  <si>
    <t>6.20</t>
  </si>
  <si>
    <t>Ένεμα σταθερής σύνθεσης σε λιθοδομή με υδραυλική άσβεστο.</t>
  </si>
  <si>
    <t>λιτ</t>
  </si>
  <si>
    <t>ΤΟΙΧΟΠΟΙΙΕΣ - ΛΙΘΟΔΟΜΕΣ</t>
  </si>
  <si>
    <t>Λιθοδομές</t>
  </si>
  <si>
    <t>7.1</t>
  </si>
  <si>
    <t>Λιθοδομές με κοινούς λίθους μιας όψης</t>
  </si>
  <si>
    <t>7.2</t>
  </si>
  <si>
    <t>Λιθοδομές με κοινούς λίθους δύο όψεων (ντόπιοι λίθοι)</t>
  </si>
  <si>
    <t>7.3</t>
  </si>
  <si>
    <t>Λιθοδομές με λαξευτούς λίθους μιας όψης</t>
  </si>
  <si>
    <t>7.4</t>
  </si>
  <si>
    <t>Λιθοδομές με λαξευτούς λίθους δύο όψεων (ντόπιοι λίθοι)</t>
  </si>
  <si>
    <t>7.5</t>
  </si>
  <si>
    <t>Λίθινο κλειδί συρραφής ρωγμών ή αρμών επαφής όψεως λιθοδομών</t>
  </si>
  <si>
    <t>7.6</t>
  </si>
  <si>
    <t>Λιθοδομές αψίδων ή θόλων</t>
  </si>
  <si>
    <t>7.7</t>
  </si>
  <si>
    <t>Προμήθεια και τοποθέτηση ελκυστήρα από δομικό χάλυβα κατάλληλης ποιότητας και διατομής γιατην περίσφυξη λιθοδομών.</t>
  </si>
  <si>
    <t>μ.μ</t>
  </si>
  <si>
    <t>7.8</t>
  </si>
  <si>
    <t>Επισκευή ρηγματώσεων με επικόλληση σύνθετων υλικών (FRPs κτλ)</t>
  </si>
  <si>
    <t>7.9</t>
  </si>
  <si>
    <t>Αποκατάσταση ρωγμών τοιχοποιίας</t>
  </si>
  <si>
    <t>Διάφορα είδη</t>
  </si>
  <si>
    <t>8.1</t>
  </si>
  <si>
    <t>8.2</t>
  </si>
  <si>
    <t xml:space="preserve">Οπτοπλινθοδομές μπατικές </t>
  </si>
  <si>
    <t>8.3</t>
  </si>
  <si>
    <t>Πυρίμαχες ή Διακοσμητικές εμφανείς δρομικές πλινθοδομές με πυρότουβλο</t>
  </si>
  <si>
    <t>8.4</t>
  </si>
  <si>
    <t>Τοιχοποιία από ΑLPHA BOCK, YTONG 10 εκ</t>
  </si>
  <si>
    <t>8.5</t>
  </si>
  <si>
    <t>Τοιχοποιία από ΑLPHA BOCK,YTONG 25 εκ</t>
  </si>
  <si>
    <t>8.6</t>
  </si>
  <si>
    <t>Τοιχοποιία από τσιμεντοσανίδα</t>
  </si>
  <si>
    <t>8.7</t>
  </si>
  <si>
    <t>Τοιχοποιία από κοινό υαλότουβλο</t>
  </si>
  <si>
    <t>8.8</t>
  </si>
  <si>
    <t>Πλινθοδομές αψίδων ή θόλων</t>
  </si>
  <si>
    <t>8.9</t>
  </si>
  <si>
    <t>Επανατοποθέτηση αποσπασμένων τμημάτων στην αρχική ή άλλη θέση στο κτίριο</t>
  </si>
  <si>
    <t>Υαλότουβλα</t>
  </si>
  <si>
    <t>Γυψοσανίδες</t>
  </si>
  <si>
    <t>9.1</t>
  </si>
  <si>
    <t>Τοίχοι γυψοσανίδων απλοί</t>
  </si>
  <si>
    <t>9.2</t>
  </si>
  <si>
    <t>Τοίχοι γυψοσανίδων από 2 πλευρές</t>
  </si>
  <si>
    <t>9.3</t>
  </si>
  <si>
    <t>Τοίχοι ανθυγρών γυψοσανίδων απλοί</t>
  </si>
  <si>
    <t>9.4</t>
  </si>
  <si>
    <t>Γραμμικά στοιχεία από γυψοσανίδα</t>
  </si>
  <si>
    <t>9.5</t>
  </si>
  <si>
    <t>Τοίχοι πυράντοχων γυψοσανίδων απλοί</t>
  </si>
  <si>
    <t>ΕΠΙΧΡΙΣΜΑΤΑ - ΑΡΜΟΛΟΓΗΜΑΤΑ</t>
  </si>
  <si>
    <t>10.1</t>
  </si>
  <si>
    <t>Ασβεστοκονιάματα τριπτά</t>
  </si>
  <si>
    <t>10.2</t>
  </si>
  <si>
    <t>Επιχρίσματα τριπτά ή πατητά με τσιμεντοκονίαμα με έγχρωμα αδρανή</t>
  </si>
  <si>
    <t>10.3</t>
  </si>
  <si>
    <t xml:space="preserve">Επιχρίσματα χωριάτικου τύπου </t>
  </si>
  <si>
    <t>10.4</t>
  </si>
  <si>
    <t xml:space="preserve">Θερμομονωτικό επίχρισμα </t>
  </si>
  <si>
    <t>10.5</t>
  </si>
  <si>
    <t xml:space="preserve">Έτοιμο επίχρισμα </t>
  </si>
  <si>
    <t>10.6</t>
  </si>
  <si>
    <t>10.7</t>
  </si>
  <si>
    <t xml:space="preserve">Αρμολογήματα ακατέργαστων όψεων λιθοδομών με υδραυλική άσβεστο </t>
  </si>
  <si>
    <t>10.8</t>
  </si>
  <si>
    <t>Ενισχυμένο επίχρισμα χωρίς δομικό πλέγμα</t>
  </si>
  <si>
    <t>10.9</t>
  </si>
  <si>
    <t>Επιχρίσματα τύπου πατητής τσιμεντοκονίας</t>
  </si>
  <si>
    <t>Ενισχυμένο επίχρισμα με δομικό πλέγμα</t>
  </si>
  <si>
    <t>Γωνιόκρανα προστασίας κατακόρυφων ακμών επιχρισμάτων</t>
  </si>
  <si>
    <t>ΕΠΕΝΔΥΣΕΙΣ ΤΟΙΧΟΠΟΙΙΑΣ</t>
  </si>
  <si>
    <t>11.1</t>
  </si>
  <si>
    <t>Επένδυση με πλακίδια πορσελάνης</t>
  </si>
  <si>
    <t>11.2</t>
  </si>
  <si>
    <t xml:space="preserve">Επένδυση με κεραμικά πλακίδια </t>
  </si>
  <si>
    <t>11.3</t>
  </si>
  <si>
    <t>Επένδυση με λίθινες ακανόνιστες πλάκες</t>
  </si>
  <si>
    <t>11.4</t>
  </si>
  <si>
    <t>Επένδυση με λίθινες ορθογωνισμένες πλάκες</t>
  </si>
  <si>
    <t>11.5</t>
  </si>
  <si>
    <t xml:space="preserve">Επένδυση με πλάκες μαρμάρου </t>
  </si>
  <si>
    <t>11.6</t>
  </si>
  <si>
    <t xml:space="preserve">Επένδυση με πέτρα </t>
  </si>
  <si>
    <t>11.7</t>
  </si>
  <si>
    <t>Επένδυση με διακοσμητικό τούβλο</t>
  </si>
  <si>
    <t>11.8</t>
  </si>
  <si>
    <t>Επένδυση με ξύλο</t>
  </si>
  <si>
    <t>11.9</t>
  </si>
  <si>
    <t>Επένδύσεις τοίχων με πλάκες γρανίτη</t>
  </si>
  <si>
    <t>Επένδυση με μελαμίνη</t>
  </si>
  <si>
    <t>Επένδυση με ξυλεία τύπου DECK</t>
  </si>
  <si>
    <t>Επένδυση με ETALBOND</t>
  </si>
  <si>
    <t>12.1</t>
  </si>
  <si>
    <t>Επίστρωση με χονδρόπλακες ακανόνιστου πάχους και σοβατεπί (περιλαμβάνει εξισωτική στρώση)</t>
  </si>
  <si>
    <t>12.2</t>
  </si>
  <si>
    <t>Επίστρωση με χονδρόπλακες ορθογωνισμένες και σοβατεπί (περιλαμβάνει εξισωτική στρώση)</t>
  </si>
  <si>
    <t>12.3</t>
  </si>
  <si>
    <t>Επίστρωση με λίθινες πλάκες (Καρύστου. κλπ) και σοβατεπί (περιλαμβάνει εξισωτική στρώση)</t>
  </si>
  <si>
    <t>12.4</t>
  </si>
  <si>
    <t>Επίστρωση με πλάκες μαρμάρου και σοβατεπί (περιλαμβάνει εξισωτική στρώση)</t>
  </si>
  <si>
    <t>12.5</t>
  </si>
  <si>
    <t xml:space="preserve">Επίστρωση με πλακίδια κεραμικά ή πορσελάνης και σοβατεπί (περιλαμβάνει εξισωτική στρώση) </t>
  </si>
  <si>
    <t>12.6</t>
  </si>
  <si>
    <t xml:space="preserve">Επίστρωση με λωρίδες μασίφ ξυλείας </t>
  </si>
  <si>
    <t>12.7</t>
  </si>
  <si>
    <t>Επίστρωση με λωρίδες ημιμασίφ ξυλείας</t>
  </si>
  <si>
    <t>12.8</t>
  </si>
  <si>
    <t>Δάπεδο ραμποτέ από ξυλεία τύπου Σουηδίας</t>
  </si>
  <si>
    <t>12.9</t>
  </si>
  <si>
    <t>Παρκέτο από λωρίδες δρύινες και τάκους από καρυδιά</t>
  </si>
  <si>
    <t>12.10</t>
  </si>
  <si>
    <t xml:space="preserve">Παρκέτο απλό κολητο από λωρίδες δρύινες </t>
  </si>
  <si>
    <t>12.11</t>
  </si>
  <si>
    <t>Βιομηχανικό δάπεδο απλό (σκόνη - λείανση)</t>
  </si>
  <si>
    <t>12.12</t>
  </si>
  <si>
    <t>Βιομηχανικό δάπεδο με επαλειφόμενη εποξειδική ρητίνη</t>
  </si>
  <si>
    <t>12.13</t>
  </si>
  <si>
    <t>Βιομηχανικό δάπεδο με επιπεδούμενη εποξειδική ρητίνη</t>
  </si>
  <si>
    <t>12.14</t>
  </si>
  <si>
    <t>Επιστρώσεις με τάπητα από PVC</t>
  </si>
  <si>
    <t>12.15</t>
  </si>
  <si>
    <t>Επιστρώσεις με μωσαϊκό λευκού τσιμέντου</t>
  </si>
  <si>
    <t>12.16</t>
  </si>
  <si>
    <t>Επιστρώσεις με πατητή τσιμεντοκονία</t>
  </si>
  <si>
    <t>12.17</t>
  </si>
  <si>
    <t>Επιστρώσεις με laminate πλήρης με υπόστρωμα</t>
  </si>
  <si>
    <t>12.18</t>
  </si>
  <si>
    <t>Επιστρώσεις με τσιμεντόπλακες</t>
  </si>
  <si>
    <t>12.19</t>
  </si>
  <si>
    <r>
      <t>Επίστρωση με μωσαϊκό</t>
    </r>
    <r>
      <rPr>
        <sz val="8"/>
        <color rgb="FF0070C0"/>
        <rFont val="Arial"/>
        <family val="2"/>
        <charset val="161"/>
      </rPr>
      <t> </t>
    </r>
  </si>
  <si>
    <r>
      <t> μ</t>
    </r>
    <r>
      <rPr>
        <b/>
        <vertAlign val="superscript"/>
        <sz val="8"/>
        <color rgb="FF000000"/>
        <rFont val="Arial"/>
        <family val="2"/>
        <charset val="161"/>
      </rPr>
      <t>2</t>
    </r>
  </si>
  <si>
    <t>12.20</t>
  </si>
  <si>
    <t>Eπίστρωση με ξυλεία τύπου DECK</t>
  </si>
  <si>
    <t>12.21</t>
  </si>
  <si>
    <t>Επιστρώσεις με πλάκες όδευσης τυφλών και ΑΜΕΑ</t>
  </si>
  <si>
    <t>ΚΟΥΦΩΜΑΤΑ - ΥΑΛΟΣΤΑΣΙΑ ΑΝΟΙΓΜΑΤΩΝ</t>
  </si>
  <si>
    <t>Ξύλινα ανοίγματα</t>
  </si>
  <si>
    <t>13.1</t>
  </si>
  <si>
    <t>Πόρτες πρεσσαριστές κοινές</t>
  </si>
  <si>
    <t>13.2</t>
  </si>
  <si>
    <t>Πόρτες πρεσσαριστές με καπλαμά από συμπαγ. δρυ ή καρυδιά</t>
  </si>
  <si>
    <t>13.3</t>
  </si>
  <si>
    <t>Πόρτες ραμποτέ ή ταμπλαδωτές από MDF</t>
  </si>
  <si>
    <t>13.4</t>
  </si>
  <si>
    <t>Πόρτες ραμποτέ ή ταμπλαδωτές από δρύ, καρυδιά κ.λπ.</t>
  </si>
  <si>
    <t>13.5</t>
  </si>
  <si>
    <t>Θύρες εξωτερικές ξύλινες μονόφυλλες χωρικού τύπου καρφωτές, από ξυλεία τύπου Σουηδίας Α’ ποιότητας</t>
  </si>
  <si>
    <t>13.6</t>
  </si>
  <si>
    <t>Θύρες εξωτερικές ξύλινες δίφυλλες χωρικού τύπου καρφωτές, από ξυλεία τύπου Σουηδίας Α’ ποιότητας</t>
  </si>
  <si>
    <t>13.7</t>
  </si>
  <si>
    <t>Εξώθυρες καρφωτές περαστές από ξύλο καστανιά</t>
  </si>
  <si>
    <t>13.8</t>
  </si>
  <si>
    <t xml:space="preserve">Υαλοστάσια και εξωστόθυρες από ξύλο καστανιάς </t>
  </si>
  <si>
    <t>13.9</t>
  </si>
  <si>
    <t>Υαλοστάσια από σουηδική ξυλεία</t>
  </si>
  <si>
    <t>13.10</t>
  </si>
  <si>
    <t>Υαλοστάσια από ορενγκονταιν</t>
  </si>
  <si>
    <t>13.11</t>
  </si>
  <si>
    <t xml:space="preserve">Σκούρα από σουηδική ξυλεία </t>
  </si>
  <si>
    <t>13.12</t>
  </si>
  <si>
    <t>Σκούρα από ορεγκονταιν</t>
  </si>
  <si>
    <t>13.13</t>
  </si>
  <si>
    <t xml:space="preserve">Υαλοστάσια ξύλινα συνήθη, συρόμενα </t>
  </si>
  <si>
    <t>13.14</t>
  </si>
  <si>
    <t>Υαλοστάσια ξύλινα συνήθη, σταθερά</t>
  </si>
  <si>
    <t>13.15</t>
  </si>
  <si>
    <t>Υαλοστάσια συνήθη ξυλεία ειδικά (τοξωτά,καμπυλά κ.τ.λ) ανοιγόμενα</t>
  </si>
  <si>
    <t>13.16</t>
  </si>
  <si>
    <t>Παράθυρα και εξωστόθυρες γερμανικού τύπου</t>
  </si>
  <si>
    <t>13.17</t>
  </si>
  <si>
    <t>Εξώφυλλα γερμανικού τύπου από ξυλεία</t>
  </si>
  <si>
    <t>13.18</t>
  </si>
  <si>
    <t xml:space="preserve">Παντζούρια Ελληνικού τύπου από ξυλεία </t>
  </si>
  <si>
    <t>Σιδερένια Ανοίγματα</t>
  </si>
  <si>
    <t>14.1</t>
  </si>
  <si>
    <t>Σιδερένιες πόρτες</t>
  </si>
  <si>
    <t>14.2</t>
  </si>
  <si>
    <t>Σιδερένιες πόρτες με διπλή λαμαρίνα</t>
  </si>
  <si>
    <t>14.3</t>
  </si>
  <si>
    <t>Σιδερένια παράθυρα</t>
  </si>
  <si>
    <t>Ανοίγματα αλουμινίου ή PVC</t>
  </si>
  <si>
    <t>15.1</t>
  </si>
  <si>
    <t>Ανοιγόμενα-περιστρεφόμενα κουφώματα αλουμινίου με θερμοδιακοπή</t>
  </si>
  <si>
    <t>15.2</t>
  </si>
  <si>
    <t>Ανοιγόμενα κουφώματα αλουμινίου με ανάκληση και θερμοδιακοπή</t>
  </si>
  <si>
    <t>15.3</t>
  </si>
  <si>
    <t>Συρόμενα ή σταθερά υαλοστάσια αλουμινίου με θερμοδιακοπή</t>
  </si>
  <si>
    <t>15.4</t>
  </si>
  <si>
    <t>Υαλοστάσια αλουμινίου χωρίς θερμοδιακοπή</t>
  </si>
  <si>
    <t>15.5</t>
  </si>
  <si>
    <t xml:space="preserve">Μονόφυλλη πυράντοχη πόρτα Τ30 έως Τ90 πλήρως εξοπλισμένη </t>
  </si>
  <si>
    <t>15.6</t>
  </si>
  <si>
    <t>15.7</t>
  </si>
  <si>
    <t>Μονόφυλλη θωρακισμένη πόρτα πλήρως εξοπλισμένη</t>
  </si>
  <si>
    <t>15.8</t>
  </si>
  <si>
    <t>Δίφυλλη θωρακισμένη πόρτα πλήρως εξοπλισμένη</t>
  </si>
  <si>
    <t>15.9</t>
  </si>
  <si>
    <t>Συρόμενα-σταθερά υαλοστάσια PVC</t>
  </si>
  <si>
    <t>15.10</t>
  </si>
  <si>
    <t>Ανοιγόμενα κουφώματα PVC με ανάκληση</t>
  </si>
  <si>
    <t>15.11</t>
  </si>
  <si>
    <t>Παντζούρια PVC ανοιγόμενα- συρόμενα</t>
  </si>
  <si>
    <t>15.12</t>
  </si>
  <si>
    <t>Υαλοπίνακες απλοί</t>
  </si>
  <si>
    <t>15.13</t>
  </si>
  <si>
    <t>Υαλοπίνακες διπλοί θερμομονωτικοί</t>
  </si>
  <si>
    <t>15.14</t>
  </si>
  <si>
    <t xml:space="preserve">Υαλοπίνακες διπλοί θερμομονωτικοί με ενσωματομένο  καινοτομου/ενεργειακού προϊόντος </t>
  </si>
  <si>
    <t>15.15</t>
  </si>
  <si>
    <t>Υαλοπίνακες διπλοί Triplex ενεργειακοί</t>
  </si>
  <si>
    <t>15.16</t>
  </si>
  <si>
    <t xml:space="preserve">Υαλοπίνακες Triplex </t>
  </si>
  <si>
    <t>15.17</t>
  </si>
  <si>
    <t xml:space="preserve">Ανοιγόμενες-περιστρεφόμενες υαλόθυρες </t>
  </si>
  <si>
    <t>15.18</t>
  </si>
  <si>
    <t>Παντζούρια αλουμινίου ανοιγόμενα-συρόμενα</t>
  </si>
  <si>
    <t>15.19</t>
  </si>
  <si>
    <t>Μονόφυλλη θύρα αλουμινίου πλήρως εξοπλισμένες</t>
  </si>
  <si>
    <t>15.20</t>
  </si>
  <si>
    <t>Δίφυλλη πόρτα αλουμινίου πλήρως εξοπλισμένη</t>
  </si>
  <si>
    <t>15.21</t>
  </si>
  <si>
    <t xml:space="preserve">Κινητές σήτες αερισμού απλές </t>
  </si>
  <si>
    <t>15.22</t>
  </si>
  <si>
    <t>Κινητές σήτες αερισμού πλισέ</t>
  </si>
  <si>
    <t>15.23</t>
  </si>
  <si>
    <t xml:space="preserve">Bιτρίνες αλουμινίου </t>
  </si>
  <si>
    <t>15.24</t>
  </si>
  <si>
    <t xml:space="preserve">Ρολά </t>
  </si>
  <si>
    <t>ΝΤΟΥΛΑΠΕΣ - ΡΑΦΙΑ - ΕΡΜΑΡΙΑ</t>
  </si>
  <si>
    <t>16.1</t>
  </si>
  <si>
    <t>Ντουλάπες κοινές (υπνοδωματίου)</t>
  </si>
  <si>
    <r>
      <t>μ</t>
    </r>
    <r>
      <rPr>
        <vertAlign val="superscript"/>
        <sz val="8"/>
        <color rgb="FF000000"/>
        <rFont val="Arial"/>
        <family val="2"/>
        <charset val="161"/>
      </rPr>
      <t>2</t>
    </r>
    <r>
      <rPr>
        <sz val="8"/>
        <color rgb="FF000000"/>
        <rFont val="Arial"/>
        <family val="2"/>
        <charset val="161"/>
      </rPr>
      <t xml:space="preserve"> όψης</t>
    </r>
  </si>
  <si>
    <t>16.2</t>
  </si>
  <si>
    <t>Ντουλάπια κουζίνας κοινά</t>
  </si>
  <si>
    <t>16.3</t>
  </si>
  <si>
    <t>Εντοιχισμένες ντουλάπες</t>
  </si>
  <si>
    <t>16.4</t>
  </si>
  <si>
    <t>Ντουλάπια κουζίνας από συμπαγή ξυλεία</t>
  </si>
  <si>
    <t>16.5</t>
  </si>
  <si>
    <t>Ντουλάπια κουζίνας κοινά με φορμάικα ή καπλαμά</t>
  </si>
  <si>
    <t>16.6</t>
  </si>
  <si>
    <t>Φύλλα ερμαρίων ταμπλαδωτά</t>
  </si>
  <si>
    <t>16.7</t>
  </si>
  <si>
    <t>Φύλλα ερμαρίων πρεσσαριστά</t>
  </si>
  <si>
    <t>16.8</t>
  </si>
  <si>
    <t>Ράφια από λευκή ξυλεία</t>
  </si>
  <si>
    <t>16.9</t>
  </si>
  <si>
    <t>Ράφια ή χωρίσματα από μοριοσανίδες</t>
  </si>
  <si>
    <t>16.10</t>
  </si>
  <si>
    <t>Ράφια ή χωρίσματα από MDF</t>
  </si>
  <si>
    <t>16.11</t>
  </si>
  <si>
    <t>Ερμάρια μεγάλου ύψους, μή τυποποιημένα</t>
  </si>
  <si>
    <t>16.12</t>
  </si>
  <si>
    <t>Ερμάρια κουζίνας κρεμαστά επί τοίχου, μή τυποποιημένα</t>
  </si>
  <si>
    <t>16.13</t>
  </si>
  <si>
    <t>Ερμάρια κουζίνας επί δαπέδου μή τυποποιημένα</t>
  </si>
  <si>
    <t>16.14</t>
  </si>
  <si>
    <t>Συρτάρια επιφάνειας έως 0,20 m2</t>
  </si>
  <si>
    <t>16.15</t>
  </si>
  <si>
    <t xml:space="preserve">Τροχήλατες Προθήκες από ξυλεία μελαμίνης </t>
  </si>
  <si>
    <t>16.16</t>
  </si>
  <si>
    <t>Αδιάβροχος πάγκος κουζίνας πλάτους 50cm και πάχους τουλ.3cm από ΝΟΒΟΠΑΝ</t>
  </si>
  <si>
    <t>ΠΟΔΙΕΣ - ΠΡΕΚΙΑ</t>
  </si>
  <si>
    <t>17.1</t>
  </si>
  <si>
    <t xml:space="preserve"> Ποδιές, Κατώφλια,παραθ. μπαλκονιών με μάρμαρο</t>
  </si>
  <si>
    <t>17.2</t>
  </si>
  <si>
    <t xml:space="preserve"> Ποδιές, Κατώφλια,παραθ. μπαλκονιών με λίθινη πλάκα</t>
  </si>
  <si>
    <t>17.3</t>
  </si>
  <si>
    <t>Κατώφλια, επίστρωση με ξύλινες ποδιές</t>
  </si>
  <si>
    <t>17.4</t>
  </si>
  <si>
    <t>Μεταλλικά διαζώματα λιθοδομών</t>
  </si>
  <si>
    <t>κγρ</t>
  </si>
  <si>
    <t>17.5</t>
  </si>
  <si>
    <t>Πρέκι τοιχοποιίας άνω των 50 εκ.</t>
  </si>
  <si>
    <t>17.6</t>
  </si>
  <si>
    <t>Πρέκι τοιχοποιίας κάτω των 50 εκ.</t>
  </si>
  <si>
    <t>17.7</t>
  </si>
  <si>
    <t>Ξύλινα διαζώματα λιθοδομών με βερνικόχρωμα</t>
  </si>
  <si>
    <t>ΜΟΝΩΣΕΙΣ-ΣΤΕΓΑΝΩΣΕΙΣ</t>
  </si>
  <si>
    <t>18.1</t>
  </si>
  <si>
    <t>Θερμομόνωση δώματος 5 εκ. με πλάκες από εξηλασμένη πολυστερίνη</t>
  </si>
  <si>
    <t>18.2</t>
  </si>
  <si>
    <t>Θερμομόνωση κατακόρυφων επιφανειών 5 εκ. με πλάκες από εξηλασμένη πολυστερίνη</t>
  </si>
  <si>
    <t>18.3</t>
  </si>
  <si>
    <t xml:space="preserve">Θερμομόνωση δώματος με θερμομονωτικές πλάκες </t>
  </si>
  <si>
    <t>18.4</t>
  </si>
  <si>
    <t>Θερμομόνωση κατακόρυφων επιφανειών 10 εκ. με πλάκες από εξηλασμένη πολυστερίνη</t>
  </si>
  <si>
    <t>18.5</t>
  </si>
  <si>
    <t>Υγρομόνωση τοιχίων υπογείου με επαλειφώμενα στεγανωτικά και ασφαλτική μεμβράνη</t>
  </si>
  <si>
    <t>18.6</t>
  </si>
  <si>
    <r>
      <t>Αποστράγγιση θεμελίων με μεμβράνη</t>
    </r>
    <r>
      <rPr>
        <b/>
        <sz val="11"/>
        <color rgb="FF800080"/>
        <rFont val="Verdana"/>
        <family val="2"/>
        <charset val="161"/>
      </rPr>
      <t xml:space="preserve"> </t>
    </r>
    <r>
      <rPr>
        <sz val="8"/>
        <color rgb="FF000000"/>
        <rFont val="Arial"/>
        <family val="2"/>
        <charset val="161"/>
      </rPr>
      <t>HDPE με κωνικές προεξοχές</t>
    </r>
  </si>
  <si>
    <t>18.7</t>
  </si>
  <si>
    <t>Υγρομόνωση δαπέδων επί εδάφους</t>
  </si>
  <si>
    <t>18.8</t>
  </si>
  <si>
    <t>Μόνωση δαπέδων ψυκτικών χώρων από πλάκες εξηλασμένης πολυστερίνης πάχους 10 εκ.</t>
  </si>
  <si>
    <t>18.9</t>
  </si>
  <si>
    <t>Θερμοπρόσοψη επιφανειών πάχους 10mm</t>
  </si>
  <si>
    <t>18.10</t>
  </si>
  <si>
    <t>Θερμοπρόσοψη επιφανειών πάχους 7mm</t>
  </si>
  <si>
    <t>18.11</t>
  </si>
  <si>
    <t>Θερμοπρόσοψη επιφανειών πάχους 5mm</t>
  </si>
  <si>
    <t>18.12</t>
  </si>
  <si>
    <t>Στεγανώσεις δώματος με επάλειφόμενα υλικά</t>
  </si>
  <si>
    <t>μ2 </t>
  </si>
  <si>
    <t>18.13</t>
  </si>
  <si>
    <t>Στεγανώσεις δώματος με ασφαλτική μεμβράνη</t>
  </si>
  <si>
    <t>18.14</t>
  </si>
  <si>
    <t>Στεγανώσεις δώματος με μεμβράνη PVC</t>
  </si>
  <si>
    <t>18.15</t>
  </si>
  <si>
    <t>Μόνωση με Πετροβάμβακα 5 εκ</t>
  </si>
  <si>
    <t>18.16</t>
  </si>
  <si>
    <t>Φυτεμένα δώματα με πλήρη κατασκευή</t>
  </si>
  <si>
    <t>18.17</t>
  </si>
  <si>
    <t>Επάλειψη επιφανειών σκυροδέματος με ελαστομερές ασφαλτικό γαλάκτωμα</t>
  </si>
  <si>
    <t>ΚΛΙΜΑΚΟΣΤΑΣΙΑ</t>
  </si>
  <si>
    <t>19.1</t>
  </si>
  <si>
    <t>Βαθμίδες και πλατύσκαλα εκ κεραμικών πλακιδίων</t>
  </si>
  <si>
    <t>19.2</t>
  </si>
  <si>
    <t xml:space="preserve">Βαθμίδες και πλατύσκαλα εκ ξυλείας δρυός </t>
  </si>
  <si>
    <t>19.3</t>
  </si>
  <si>
    <t>Βαθμίδες και πλατύσκαλα εκ ακανόνιστων λίθων</t>
  </si>
  <si>
    <t>19.4</t>
  </si>
  <si>
    <t>Βαθμίδες και πλατύσκαλα εκ μαρμάρου</t>
  </si>
  <si>
    <t>19.5</t>
  </si>
  <si>
    <t>Κιγκλιδώματα κλιμάκων και πλατυσκάλων ευθύγραμμα από ξυλεία δρυός</t>
  </si>
  <si>
    <t>19.6</t>
  </si>
  <si>
    <t xml:space="preserve">Κιγκλιδώματα κλιμάκων και πλατυσκάλων ευθύγραμμα από Σουηδική ξυλεία </t>
  </si>
  <si>
    <t>19.7</t>
  </si>
  <si>
    <t xml:space="preserve">Χειρολισθήρας Αλουμινίου ευθύγραμμος </t>
  </si>
  <si>
    <t>19.8</t>
  </si>
  <si>
    <t>Χειρολισθήρας INOX καμπύλος</t>
  </si>
  <si>
    <t>19.9</t>
  </si>
  <si>
    <t>Μεταλλικό κλιμακοστάσιο πλήρες</t>
  </si>
  <si>
    <t>kgr</t>
  </si>
  <si>
    <t>ΣΤΕΓΕΣ-ΨΕΥΔΟΡΟΦΕΣ - ΥΔΡΟΡΟΕΣ</t>
  </si>
  <si>
    <t>20.1</t>
  </si>
  <si>
    <t>Κεραμοσκεπή με φουρούσια εδραζόμενη σε πλάκα σκυροδέματος</t>
  </si>
  <si>
    <r>
      <t>μ</t>
    </r>
    <r>
      <rPr>
        <vertAlign val="superscript"/>
        <sz val="8"/>
        <color rgb="FF1F497D"/>
        <rFont val="Arial"/>
        <family val="2"/>
        <charset val="161"/>
      </rPr>
      <t>2</t>
    </r>
  </si>
  <si>
    <t>20.2</t>
  </si>
  <si>
    <t>Ξύλινη στέγη αυτοφερόμενη με κεραμίδια ρωμαϊκού ή βυζαντινού τύπου</t>
  </si>
  <si>
    <t>20.3</t>
  </si>
  <si>
    <t>Ξύλινη στέγη αυτοφερόμενη -εμφανής με κεραμίδια ρωμαϊκού ή βυζαντινού τύπου και πριστή ξυλεία ελάτης</t>
  </si>
  <si>
    <t>20.4</t>
  </si>
  <si>
    <t>Επικεράμωση πλάκας σκυροδέματος</t>
  </si>
  <si>
    <t>20.5</t>
  </si>
  <si>
    <t>Ξύλινη στέγη με τσιμεντο κεραμίδια εδραζόμενη σε πλάκα σκυροδ.</t>
  </si>
  <si>
    <t>20.6</t>
  </si>
  <si>
    <t>Ξύλινη στέγη αυτοφερόμενη με ασφαλτικά κεραμίδια</t>
  </si>
  <si>
    <t>20.7</t>
  </si>
  <si>
    <t>Σιδερένια στέγη με πάνελ από αυλακωτή λαμαρίνα</t>
  </si>
  <si>
    <t>20.8</t>
  </si>
  <si>
    <t>Υδρορροές (λούκια) οριζόντια και κατακόρυφα (κατά περίπτωση ανάλογα με το υλικό της υδρορροής)</t>
  </si>
  <si>
    <t>20.9</t>
  </si>
  <si>
    <t>Μολυβδόφυλλο για την καλυψη αρμών διαστολής, υδροροών κλπ.</t>
  </si>
  <si>
    <t>20.10</t>
  </si>
  <si>
    <t>Πέργολα ξύλινη</t>
  </si>
  <si>
    <t>20.11</t>
  </si>
  <si>
    <t xml:space="preserve">Ψευδοροφή από γυψοσανίδες </t>
  </si>
  <si>
    <t>20.12</t>
  </si>
  <si>
    <t xml:space="preserve">Ψευδοροφή από ανθυγρές γυψοσανίδες </t>
  </si>
  <si>
    <t>20.13</t>
  </si>
  <si>
    <t>Ψευδοροφή από πλάκες ορυκτών ινών σε μεταλλικό σκελετό</t>
  </si>
  <si>
    <t>20.14</t>
  </si>
  <si>
    <t>20.15</t>
  </si>
  <si>
    <t>Περσιδωτά προπετάσματα</t>
  </si>
  <si>
    <t>20.16</t>
  </si>
  <si>
    <t>Ψευδοροφή επίπεδη διακοσμητική, από λωρίδες αλουμινίου</t>
  </si>
  <si>
    <t>21.1</t>
  </si>
  <si>
    <t>Στηθαίο Από οπλισμένο σκυρόδεμα</t>
  </si>
  <si>
    <t>21.2</t>
  </si>
  <si>
    <t>Στηθαίο Από δρομική πλινθοδομή</t>
  </si>
  <si>
    <t>21.3</t>
  </si>
  <si>
    <t>Στηθαίο με κιγκλίδωμα σιδερένιο συμπαγές (ύψος τουλάχιστον 80cm)</t>
  </si>
  <si>
    <t>21.4</t>
  </si>
  <si>
    <t>Στηθαίο από κιγκλίδωμα αλουμινίου</t>
  </si>
  <si>
    <t>21.5</t>
  </si>
  <si>
    <t>Στηθαίο από κιγκλίδωμα ξύλινο</t>
  </si>
  <si>
    <t>21.6</t>
  </si>
  <si>
    <t>Κιγκλιδώματα από ανοξείδωτο χάλυβα-INOX (ατσαλί)</t>
  </si>
  <si>
    <t>21.7</t>
  </si>
  <si>
    <t>Κιγκλιδώματα ανοξείδωτα (με ανοδειώμενο αλουμίνιο)</t>
  </si>
  <si>
    <t>22.1</t>
  </si>
  <si>
    <t>Υδροχρωματισμοί απλοί</t>
  </si>
  <si>
    <t>22.2</t>
  </si>
  <si>
    <t>Υδροχρωματισμοί με λινέλαιο, τσίγκο και κόλλα</t>
  </si>
  <si>
    <t>22.3</t>
  </si>
  <si>
    <r>
      <t xml:space="preserve">Πλαστικά επί τοίχου </t>
    </r>
    <r>
      <rPr>
        <sz val="8"/>
        <color theme="1"/>
        <rFont val="Arial"/>
        <family val="2"/>
        <charset val="161"/>
      </rPr>
      <t>εσωτερικών επιφανειών</t>
    </r>
  </si>
  <si>
    <t>22.4</t>
  </si>
  <si>
    <r>
      <t xml:space="preserve">Πλαστικά/Ακρυλικά επί τοίχου </t>
    </r>
    <r>
      <rPr>
        <sz val="8"/>
        <color theme="1"/>
        <rFont val="Arial"/>
        <family val="2"/>
        <charset val="161"/>
      </rPr>
      <t>εξωτερικών επιφανειών</t>
    </r>
  </si>
  <si>
    <t>22.5</t>
  </si>
  <si>
    <t>Πλαστικά σπατουλαριστά</t>
  </si>
  <si>
    <t>22.6</t>
  </si>
  <si>
    <t>22.7</t>
  </si>
  <si>
    <t>Ντουκοχρώματα</t>
  </si>
  <si>
    <t>22.8</t>
  </si>
  <si>
    <t xml:space="preserve">Βερνικοχρωματισμός ξύλινων επιφανειών </t>
  </si>
  <si>
    <t>22.9</t>
  </si>
  <si>
    <t>Xρωματισμοί επιφανειών επιχρισμάτων με πλαστικό ανάγλυφο χρώμα τύπου RELIEF</t>
  </si>
  <si>
    <t>22.10</t>
  </si>
  <si>
    <t>Λάδωμα και στίλβωση ξυλίνων επιφανειών</t>
  </si>
  <si>
    <t>22.11</t>
  </si>
  <si>
    <t>Ριπολίνες κοινές (ελαιοχρωματισμοί)</t>
  </si>
  <si>
    <t>22.12</t>
  </si>
  <si>
    <t>Ελαιοχρωματισμοί κοινοί σιδηρών επιφανειών</t>
  </si>
  <si>
    <t>22.13</t>
  </si>
  <si>
    <t>Διαγραμμίσεις κάθε μορφής, υφής ή χρώματος με ανακλαστική βαφή</t>
  </si>
  <si>
    <t>22.14</t>
  </si>
  <si>
    <t>Λούστρα</t>
  </si>
  <si>
    <t>ΔΙΑΦΟΡΕΣ ΟΙΚΟΔΟΜΙΚΕΣ ΕΡΓΑΣΙΕΣ</t>
  </si>
  <si>
    <t>23.1</t>
  </si>
  <si>
    <t>Τζάκι με καπνοδόχο (κτιστό) 90 εκ.</t>
  </si>
  <si>
    <t>Τεμ.</t>
  </si>
  <si>
    <t>23.2</t>
  </si>
  <si>
    <t>Τζάκι με καπνοδόχο (εστία από μαντέμι) 90 εκ.</t>
  </si>
  <si>
    <t>23.3</t>
  </si>
  <si>
    <t>Τζάκι με καπνοδόχο μεγαλύτερης διάστασης προσαύξηση των ανωτέρω</t>
  </si>
  <si>
    <t>23.4</t>
  </si>
  <si>
    <t>Τζάκι με καπνοδόχο (ενεργειακού τύπου, με πορτάκι ανοιγόμενο ή αναδιπλούμενο) χωρίς σύνδεση με καλοριφέρ εώς 20KW.</t>
  </si>
  <si>
    <t>23.5</t>
  </si>
  <si>
    <t>Τζάκι με καπνοδόχο (ενεργειακού τύπου, με πορτάκι ανοιγόμενο ή αναδιπλούμενο) με σύνδεση με καλοριφέρ εώς 20KW.</t>
  </si>
  <si>
    <t>23.6</t>
  </si>
  <si>
    <t>Ταινίες γύψινες (μπορντούρες) ή γωνίες έως 10εκ.</t>
  </si>
  <si>
    <t>23.7</t>
  </si>
  <si>
    <t>Καλούπια Κορνίζας από Διογκωμένη Πολυστερίνη και Σκυρόδεμα &gt; 10 εκ.</t>
  </si>
  <si>
    <t>23.8</t>
  </si>
  <si>
    <t>Ανακατασκευή οποιουδήποτε ζωγραφικού
διακόσμου ή ζωγραφικής μπορντούρας</t>
  </si>
  <si>
    <t>23.9</t>
  </si>
  <si>
    <t>Φ140 INOX Ανοξείδωτη καμινάδα χωρίς μόνωση</t>
  </si>
  <si>
    <t>23.10</t>
  </si>
  <si>
    <t>Φ200/250 INOX Ανοξείδωτη καμινάδα με μόνωση</t>
  </si>
  <si>
    <t>23.11</t>
  </si>
  <si>
    <t>Φ200/250 INOX Ανοξείδωτη καμινάδα χωρίς μόνωση</t>
  </si>
  <si>
    <t>23.12</t>
  </si>
  <si>
    <t>Καπνοδόχος κατασκευασμένος από προκατ σκυρόδεμα</t>
  </si>
  <si>
    <t>23.13</t>
  </si>
  <si>
    <t xml:space="preserve">Μεταλλικό Καπέλο Καμινάδας </t>
  </si>
  <si>
    <t>23.14</t>
  </si>
  <si>
    <t xml:space="preserve">Τσιμεντένιο Καπέλο Καμινάδας </t>
  </si>
  <si>
    <t>23.15</t>
  </si>
  <si>
    <t>Επιστήλιος μονός κάδος</t>
  </si>
  <si>
    <t>23.16</t>
  </si>
  <si>
    <t>Ξύλινος  κάδος</t>
  </si>
  <si>
    <t>23.17</t>
  </si>
  <si>
    <t>Φωτεινές επιγραφές μιας όψης υψους 1μ.από αλουμίνιο και plexiglass</t>
  </si>
  <si>
    <t>23.18</t>
  </si>
  <si>
    <t>Φωτεινές επιγραφές δύο όψεων υψους 1μ.από αλουμίνιο και plexiglass</t>
  </si>
  <si>
    <t>23.19</t>
  </si>
  <si>
    <t>Επιγραφή σε λευκό Plexiglass 3μμ</t>
  </si>
  <si>
    <t>23.20</t>
  </si>
  <si>
    <t>Πολυκαρμπονικό φύλλο στεγάστρων 1 εκ.</t>
  </si>
  <si>
    <t>23.21</t>
  </si>
  <si>
    <t>Οικοδομική Ξυλεία για μικροκατασκευές (Παγκάκια, βάσεις, σκελετούς κτλ)</t>
  </si>
  <si>
    <t>23.22</t>
  </si>
  <si>
    <t>Μεταλλικός διάτρητος αναρτώμενος κάδος</t>
  </si>
  <si>
    <t>W.C - ΚΟΥΖΙΝΑ</t>
  </si>
  <si>
    <t>24.1</t>
  </si>
  <si>
    <t>Πλήρες σετ λουτρού AMEA (μπανιέρα, λεκάνη,  νιπτήρας, σαπουνοδόχοι, μπαταρίες, καθρέπτης κτλ)</t>
  </si>
  <si>
    <t>24.2</t>
  </si>
  <si>
    <t>Πλήρες σετ λουτρού  (μπανιέρα, λεκάνη,  νιπτήρας, σαπουνοδόχοι, μπαταρίες, καθρέπτης κτλ)</t>
  </si>
  <si>
    <t>24.3</t>
  </si>
  <si>
    <t>Σετ W.C. ΑΜΕΑ (λεκάνη, νιπτήρας, σαπουνοδόχοι, μπαταρίες, καθρέπτης)</t>
  </si>
  <si>
    <t>24.4</t>
  </si>
  <si>
    <t>Σετ W.C.  (λεκάνη, νιπτήρας, σαπουνοδόχοι, μπαταρίες, καθρέπτης)</t>
  </si>
  <si>
    <t>24.5</t>
  </si>
  <si>
    <t>Νεροχύτης - Mπαταρία κουζίνας</t>
  </si>
  <si>
    <t>24.6</t>
  </si>
  <si>
    <t xml:space="preserve"> Ντουζιέρα</t>
  </si>
  <si>
    <t>24.7</t>
  </si>
  <si>
    <t>Λεκάνη</t>
  </si>
  <si>
    <t>24.8</t>
  </si>
  <si>
    <t>Απορροφητήρας κουζίνας</t>
  </si>
  <si>
    <t>ΥΔΡΕΥΣΗ - ΑΡΔΕΥΣΗ - ΑΠΟΧΕΤΕΥΣΗ</t>
  </si>
  <si>
    <t>25.1</t>
  </si>
  <si>
    <t>Ύδρευση-αποχέτευση κουζίνας - λουτρού-wc. (Σωληνώσεις, ρακόρ, βάννες κτλ. με εργασία)</t>
  </si>
  <si>
    <t>25.2</t>
  </si>
  <si>
    <t>Ύδρευση-αποχέτευση βιοτεχνικού κτιρίου (σωληνώσεις και συνδέσεις)</t>
  </si>
  <si>
    <t>25.3</t>
  </si>
  <si>
    <t>Ύδρευση-αποχέτευση κουζίνας-λουτρού - wc (τοποθετήσεις ειδών υγιεινής)</t>
  </si>
  <si>
    <t>25.4</t>
  </si>
  <si>
    <t>Σχάρες καναλιών απορροής υδάτων 140 μμ</t>
  </si>
  <si>
    <t>25.5</t>
  </si>
  <si>
    <t>Σχάρες καναλιών απορροής υδάτων 200 μμ</t>
  </si>
  <si>
    <t>25.6</t>
  </si>
  <si>
    <t>Σχάρες καναλιών απορροής υδάτων 250 μμ</t>
  </si>
  <si>
    <t>25.7</t>
  </si>
  <si>
    <t>Άρδευση φυτών με επίγειο ή υπόγειο σύστημα άρδευσης (αντλίες, εκτοξευτήρες, βάνες κτλ.)</t>
  </si>
  <si>
    <t>25.8</t>
  </si>
  <si>
    <r>
      <t>Τσιμεντένιο</t>
    </r>
    <r>
      <rPr>
        <sz val="11"/>
        <color theme="1"/>
        <rFont val="Arial"/>
        <family val="2"/>
        <charset val="161"/>
      </rPr>
      <t xml:space="preserve"> </t>
    </r>
    <r>
      <rPr>
        <sz val="8"/>
        <color theme="1"/>
        <rFont val="Arial"/>
        <family val="2"/>
        <charset val="161"/>
      </rPr>
      <t>Φρεάτιο Υδρομετρητή 35Χ35 με κάλυμμα</t>
    </r>
  </si>
  <si>
    <t>25.9</t>
  </si>
  <si>
    <t>Πλαστικά φρεάτια κυβοσχήματος</t>
  </si>
  <si>
    <t>25.10</t>
  </si>
  <si>
    <t>Τσιμεντένιο Φρεάτιο Κατασκευών 50Χ50 με χυτοσιδηρό κάλυμμα</t>
  </si>
  <si>
    <t>25.11</t>
  </si>
  <si>
    <t>Τσιμεντένιο Φρεάτιο Κατασκευών 60Χ60 με κάλυμμα</t>
  </si>
  <si>
    <t>25.12</t>
  </si>
  <si>
    <t>Προσαύξηση για κάθε 10 εκ.</t>
  </si>
  <si>
    <t>25.13</t>
  </si>
  <si>
    <t>Χυτοσιδηρά καπάκια στεγανών δεξαμενών</t>
  </si>
  <si>
    <t>ΚΛΙΜΑΤΙΣΜΟΣ - ΘΕΡΜΑΝΣΗ</t>
  </si>
  <si>
    <t>26.1</t>
  </si>
  <si>
    <t>Κεντρική θέρμανση (Σωληνώσεις – συνδέσεις )</t>
  </si>
  <si>
    <t>Kcal</t>
  </si>
  <si>
    <t>26.2</t>
  </si>
  <si>
    <t>Κεντρική θέρμανση με ενδοδαπέδια</t>
  </si>
  <si>
    <t>M2</t>
  </si>
  <si>
    <t>26.3</t>
  </si>
  <si>
    <t xml:space="preserve">Κεντρική θέρμανση (Καυστήρας – λέβητας – κυκλοφορητής – μικρο-υλικά ) </t>
  </si>
  <si>
    <t>26.4</t>
  </si>
  <si>
    <t>Σώματα θέρμανσης σώμα 22/400/600</t>
  </si>
  <si>
    <t>ΤΕΜ.</t>
  </si>
  <si>
    <t>26.5</t>
  </si>
  <si>
    <t>Σώματα θέρμανσης σώμα 22/900/1100</t>
  </si>
  <si>
    <t>26.6</t>
  </si>
  <si>
    <t>Σώματα θέρμανσης σώμα 33/900/900</t>
  </si>
  <si>
    <t>26.7</t>
  </si>
  <si>
    <t>Σώματα θέρμανσης  σώμα 33/900/1100</t>
  </si>
  <si>
    <t>26.8</t>
  </si>
  <si>
    <t>Θέρμανση με επιτοίχιες κρεμάστρες</t>
  </si>
  <si>
    <t>26.9</t>
  </si>
  <si>
    <t>Κλιματισμός μηχανήματα split με τοποθέτηση</t>
  </si>
  <si>
    <t>btu.</t>
  </si>
  <si>
    <t>26.10</t>
  </si>
  <si>
    <t>Κλιματισμός μηχανήματα ημικεντρικά  με τοποθέτηση</t>
  </si>
  <si>
    <t>26.11</t>
  </si>
  <si>
    <t>Κλιματισμός μηχανήματα τύπου VRF/VRV  με τοποθέτηση και μικρουλικά</t>
  </si>
  <si>
    <t>26.12</t>
  </si>
  <si>
    <t>Σύστημα Εξαερισμού με Ανάκτηση Ενέργειας</t>
  </si>
  <si>
    <t>26.13</t>
  </si>
  <si>
    <t>Κλιματισμός σωληνώσεις 1/4’’,1/2’’ με μόνωση και καλώδιο αυτοματισμού</t>
  </si>
  <si>
    <t>Μ.μ.</t>
  </si>
  <si>
    <t>26.14</t>
  </si>
  <si>
    <t>Κλιματισμός σωληνώσεις 5/8’’, 3/8’’ με μόνωση και καλώδιο αυτοματισμού</t>
  </si>
  <si>
    <t>26.15</t>
  </si>
  <si>
    <t>Κλιματισμός σωληνώσεις 3/4’’, 3/8’’ με μόνωση και καλώδιο αυτοματισμού</t>
  </si>
  <si>
    <t>26.16</t>
  </si>
  <si>
    <t>Κλιματισμός σωληνώσεις 7/8’’, 3/8’’ με μόνωση και καλώδιο αυτοματισμού</t>
  </si>
  <si>
    <t>26.17</t>
  </si>
  <si>
    <t>Κλιματισμός σωληνώσεις    1 1/8’’  , 5/8’’ με μόνωση και καλώδιο αυτοματισμού</t>
  </si>
  <si>
    <t>26.18</t>
  </si>
  <si>
    <t>Αεραγωγοί από λαμαρίνα πάχους 3mm</t>
  </si>
  <si>
    <t>kg</t>
  </si>
  <si>
    <t>26.19</t>
  </si>
  <si>
    <t>Μόνωση frellen πάχους 10mm</t>
  </si>
  <si>
    <t>26.20</t>
  </si>
  <si>
    <t>Εύκαμπτοι αεραγωγοί εώς Φ200 μονωμένοι</t>
  </si>
  <si>
    <t>Μ.μ</t>
  </si>
  <si>
    <t>26.21</t>
  </si>
  <si>
    <t xml:space="preserve">Περσίδες – στόμια </t>
  </si>
  <si>
    <t>Μ2</t>
  </si>
  <si>
    <t>26.22</t>
  </si>
  <si>
    <t>Αντλία θερμότητας αέρος – νερού χαμηλών και μεσαίων θερμοκρασιών</t>
  </si>
  <si>
    <t>ΚW</t>
  </si>
  <si>
    <t>26.23</t>
  </si>
  <si>
    <t>Αντλία θερμότητας αέρος – νερού υψηλών θερμοκρασιών</t>
  </si>
  <si>
    <t>ΗΛΕΚΤΡΟΛΟΓΙΚΕΣ ΕΓΚΑΤΑΣΤΑΣΕΙΣ</t>
  </si>
  <si>
    <t>27.1</t>
  </si>
  <si>
    <t>Τουριστικής Εγκατάστασης (Σωληνώσεις- συνδέσεις-καλωδιώσεις)</t>
  </si>
  <si>
    <r>
      <t>μ</t>
    </r>
    <r>
      <rPr>
        <b/>
        <vertAlign val="superscript"/>
        <sz val="8"/>
        <rFont val="Arial"/>
        <family val="2"/>
        <charset val="161"/>
      </rPr>
      <t>2</t>
    </r>
    <r>
      <rPr>
        <b/>
        <sz val="8"/>
        <rFont val="Arial"/>
        <family val="2"/>
        <charset val="161"/>
      </rPr>
      <t>/κάτοψη</t>
    </r>
  </si>
  <si>
    <t>27.2</t>
  </si>
  <si>
    <t>Τουριστικής Εγκατάστασης (ρευματολήπτες-φωτιστικά - πίνακες)</t>
  </si>
  <si>
    <t>27.3</t>
  </si>
  <si>
    <t>Καταστήματος  (Σωληνώσεις- συνδέσεις-καλωδιώσεις)</t>
  </si>
  <si>
    <t>27.4</t>
  </si>
  <si>
    <t>Καταστήματος (ρευματολήπτες-φωτιστικά-πίνακες)</t>
  </si>
  <si>
    <t>27.5</t>
  </si>
  <si>
    <t>Βιοτεχνικού/Βιομηχανικού κτιρίου (σωληνώσεις, καλωδιώσεις, ρευματολήπτες-φωτιστικά-πίνακες, συνδέσεις)</t>
  </si>
  <si>
    <t>27.6</t>
  </si>
  <si>
    <t>Επαγγελματικού εργαστήριου (σωληνώσεις, καλωδιώσεις, ρευματολήπτες-φωτιστικά-πίνακες, συνδέσεις)</t>
  </si>
  <si>
    <t>27.7</t>
  </si>
  <si>
    <t>Ηλεκτρολογικές εγκαταστάσεις κοινές</t>
  </si>
  <si>
    <t>ΗΛΙΑΚΟΣ ΣΥΛΛΕΚΤΗΣ</t>
  </si>
  <si>
    <t>28.1</t>
  </si>
  <si>
    <t xml:space="preserve">Ηλιακός συλλέκτης 160 lt διπλής ενεργείας με 2,3 m2 συλλέκτη </t>
  </si>
  <si>
    <t>Tεμ.</t>
  </si>
  <si>
    <t>28.2</t>
  </si>
  <si>
    <t xml:space="preserve">Ηλιακός συλλέκτης 160 lt διπλής ενεργείας με 3,0 m2 συλλέκτη </t>
  </si>
  <si>
    <t>28.3</t>
  </si>
  <si>
    <t>Ηλιακός συλλέκτης 200 lt διπλής ενεργείας με 3,0 m2 συλλέκτη</t>
  </si>
  <si>
    <t>28.4</t>
  </si>
  <si>
    <t>Ηλιακός συλλέκτης 200 lt τριπλής ενεργείας με 3,0 m2 συλλέκτη</t>
  </si>
  <si>
    <t>28.5</t>
  </si>
  <si>
    <t xml:space="preserve">Ηλιακός συλλέκτης 80 lt διπλής ενεργείας </t>
  </si>
  <si>
    <t>ΑΝΕΛΚΥΣΤΗΡΑΣ</t>
  </si>
  <si>
    <t>29.1</t>
  </si>
  <si>
    <t>Ανελκυστήρας μέχρι 2 στάσεις κομπλέ</t>
  </si>
  <si>
    <t>29.2</t>
  </si>
  <si>
    <t>Προσαύξηση ανά στάση πέραν των 2</t>
  </si>
  <si>
    <t>Στασ.</t>
  </si>
  <si>
    <t>29.3</t>
  </si>
  <si>
    <t>Ανελκυστήρας ΑΜΕΑ μέχρι 2 στάσεις κομπλέ</t>
  </si>
  <si>
    <t>29.4</t>
  </si>
  <si>
    <t>Σύστημα ανύψωσης καθίσματος ΑΜΕΑ (ασανσέρ καθίσματος)</t>
  </si>
  <si>
    <t>ΒΙΟΜΗΧΑΝΙΚΑ-ΒΙΟΤΕΧΝΙΚΑ ΚΤΙΡΙΑ &amp; ΜΕΤΑΛΛΙΚΕΣ ΚΑΤΑΣΚΕΥΕΣ</t>
  </si>
  <si>
    <t>30.1</t>
  </si>
  <si>
    <t>Μεταλλικός σκελετός</t>
  </si>
  <si>
    <t>30.2</t>
  </si>
  <si>
    <t>Πλαγιοκάλυψη σιδηροκατασκευής με πάνελ 5εκ (Β50Β)</t>
  </si>
  <si>
    <t>30.3</t>
  </si>
  <si>
    <t>κάθε επιπλέον 1cm πολυουρεθάνης για πάχος πάνελ</t>
  </si>
  <si>
    <t>30.4</t>
  </si>
  <si>
    <t>Πλαγιοκάλυψη σιδηροκατασκευής με λαμαρίνα πάχους 0,5mm βαμμένη</t>
  </si>
  <si>
    <t>30.5</t>
  </si>
  <si>
    <t>Ψευδοροφή με πάνελ 5εκ (Β50Β)</t>
  </si>
  <si>
    <t>30.6</t>
  </si>
  <si>
    <t>Διαχωριστικό με πάνελ</t>
  </si>
  <si>
    <t>30.7</t>
  </si>
  <si>
    <t>Επικάλυψη οροφής με πάνελ 5εκ (Β50Β)</t>
  </si>
  <si>
    <t>30.8</t>
  </si>
  <si>
    <t>Επικάλυψη με πολυκαρβονικό φύλλο ή τραπεζοειδή διπλό χωρίς τον σκελετό</t>
  </si>
  <si>
    <t>30.9</t>
  </si>
  <si>
    <t>Επικάλυψη με πάνελ μορφής κεραμιδιού</t>
  </si>
  <si>
    <t>30.10</t>
  </si>
  <si>
    <t>Επικάλυψη με λαμαρίνα πάχους 0,5μμ βαμμένη</t>
  </si>
  <si>
    <t>30.11</t>
  </si>
  <si>
    <t>Επεξεργασία πάνελ (Plastizol) για κατασκευές υγειονομικού ενδιαφέροντος ανά πλευρά</t>
  </si>
  <si>
    <t>30.12</t>
  </si>
  <si>
    <t>Στέγαστρο με ντίζες και κρύσταλλο χωρίς τον σκελετό</t>
  </si>
  <si>
    <t>30.13</t>
  </si>
  <si>
    <t>Υαλοπέτασμα</t>
  </si>
  <si>
    <t>30.14</t>
  </si>
  <si>
    <t>Σταθερή τζαμαρία ή κρύσταλλα μικροκατασκευών</t>
  </si>
  <si>
    <t>30.15</t>
  </si>
  <si>
    <t>Συρόμενες πόρτες με πάνελ</t>
  </si>
  <si>
    <t>30.16</t>
  </si>
  <si>
    <t>Ρολά Η/Κ</t>
  </si>
  <si>
    <t>30.17</t>
  </si>
  <si>
    <t>Βιομηχανικές ανακλινόμενες πόρτες οροφής</t>
  </si>
  <si>
    <t>30.18</t>
  </si>
  <si>
    <t>Υδρορροές οριζόντιες γαλβανιζέ</t>
  </si>
  <si>
    <t>30.19</t>
  </si>
  <si>
    <t>Υδρορροές κατακόρυφες πλαστικές</t>
  </si>
  <si>
    <t>30.20</t>
  </si>
  <si>
    <t>Κορφιάς στέγης</t>
  </si>
  <si>
    <t>30.21</t>
  </si>
  <si>
    <t>Νεροσταλλάκτης γαλβανιζέ</t>
  </si>
  <si>
    <t>30.22</t>
  </si>
  <si>
    <t xml:space="preserve">Λαμαρίνα SYMDECK </t>
  </si>
  <si>
    <t>30.23</t>
  </si>
  <si>
    <t>Υγειονομική γωνιά</t>
  </si>
  <si>
    <t>30.24</t>
  </si>
  <si>
    <t>Υγειονομική κουρτίνα PVC</t>
  </si>
  <si>
    <t>30.25</t>
  </si>
  <si>
    <t>Φυσούνα 3,50 χ 3,50μ</t>
  </si>
  <si>
    <t>30.26</t>
  </si>
  <si>
    <t>Ανθρωποθυρίδα 1,00χ2,20μ</t>
  </si>
  <si>
    <t>30.27</t>
  </si>
  <si>
    <t>Υδρορροή (μεταλ. Κατασκ.)</t>
  </si>
  <si>
    <t>30.28</t>
  </si>
  <si>
    <t>Πάνελ με μόνωση έως 5cm</t>
  </si>
  <si>
    <t>30.29</t>
  </si>
  <si>
    <t>Πάνελ με μόνωση (ψυγείου)</t>
  </si>
  <si>
    <t>30.30</t>
  </si>
  <si>
    <t>Γερανογέφυρα ηλεκτροκίνητη &lt; 2,50 tons</t>
  </si>
  <si>
    <t>30.31</t>
  </si>
  <si>
    <t>Γερανογέφυρα ηλεκτροκίνητη &gt; 2,50 tons</t>
  </si>
  <si>
    <t>30.32</t>
  </si>
  <si>
    <t>Θεμελιακή Γείωση (ταινία, σφιγκτήρες, κολάρα, αγωγοί κτλ)</t>
  </si>
  <si>
    <t>30.33</t>
  </si>
  <si>
    <t>Kοιλοδοκοί γαλβανιζέ τετράγωνοι 80x80x2</t>
  </si>
  <si>
    <t>30.34</t>
  </si>
  <si>
    <t>Kοιλοδοκοί γαλβανιζέ τετράγωνοι 40x40x2</t>
  </si>
  <si>
    <t>30.35</t>
  </si>
  <si>
    <t>Kοιλοδοκοί γαλβανιζέ τετράγωνοι 120x80x3</t>
  </si>
  <si>
    <t>30.36</t>
  </si>
  <si>
    <t>Συρόμενη Ηλεκτρική πόρτα εισόδου με παρελκόμενα</t>
  </si>
  <si>
    <t>κ.α</t>
  </si>
  <si>
    <t>30.37</t>
  </si>
  <si>
    <t>Ειδικές κατασκευές - Στραντζαριστά - Κάσες Μπινί - Κουπαστές - Πηχάκια - Λοιπές διατομές μεταλλικών δοκών - Ειδικά τεμάχια</t>
  </si>
  <si>
    <t>Κγρ</t>
  </si>
  <si>
    <t>ΠΥΡΑΣΦΑΛΕΙΑ</t>
  </si>
  <si>
    <t>31.1</t>
  </si>
  <si>
    <t>Αντλητικό συγκρότημα πυρόσβεσης και δίδυμο στόμιο πυρόσβεσης</t>
  </si>
  <si>
    <t>31.2</t>
  </si>
  <si>
    <t>Εγκατάσταση Πυρασφάλειας με SPRINGLERS</t>
  </si>
  <si>
    <t>Κ.α</t>
  </si>
  <si>
    <t>31.3</t>
  </si>
  <si>
    <t>Πυροσβεστικό ερμάριο (πλήρης)</t>
  </si>
  <si>
    <t>31.4</t>
  </si>
  <si>
    <t>Πυροσβεστικός σωλήνας (εύκαμπτος) 25μ. 10 atm</t>
  </si>
  <si>
    <t>31.5</t>
  </si>
  <si>
    <t>Πυροσβεστικό ερμάριο INOX (πλήρης)</t>
  </si>
  <si>
    <t>31.6</t>
  </si>
  <si>
    <t>Πυροσβεστήρας ξηρής σκόνης 6 kg, φορητός</t>
  </si>
  <si>
    <t>31.7</t>
  </si>
  <si>
    <t>Πυροσβεστήρας διοξειδίου του άνθρακα 6 kg, φορητός</t>
  </si>
  <si>
    <t>31.8</t>
  </si>
  <si>
    <t>Πυροσβεστήρας ξηρής σκόνης 12 kg, φορητός</t>
  </si>
  <si>
    <t>31.9</t>
  </si>
  <si>
    <t>Εγκατάσταση Πυρασφάλειας (με μικρο-υλικά και ειδική σήμανση, ταμπέλες, φωτιστικά ασφαλείας,ΑΜΕΑ κτλ)</t>
  </si>
  <si>
    <t>μ2/κατοψης</t>
  </si>
  <si>
    <t>31.10</t>
  </si>
  <si>
    <t>Φωτιστικό ασφαλείας Πυρασφάλειας</t>
  </si>
  <si>
    <t>31.11</t>
  </si>
  <si>
    <t>Φαροσειρήνα σήματος 101dB Κόκκινο</t>
  </si>
  <si>
    <t>31.12</t>
  </si>
  <si>
    <t>Συναγερμός Πυρασφάλειας</t>
  </si>
  <si>
    <t>31.13</t>
  </si>
  <si>
    <t>Μπουτόν πυρόσβεσης</t>
  </si>
  <si>
    <t>31.14</t>
  </si>
  <si>
    <t>Πυρανιχνευτής</t>
  </si>
  <si>
    <t>31.15</t>
  </si>
  <si>
    <t>Πίνακας Πυρανίχνευσης 2 ζωνών</t>
  </si>
  <si>
    <t>31.16</t>
  </si>
  <si>
    <t>Πίνακας Πυρανίχνευσης 4 ζωνών</t>
  </si>
  <si>
    <t>31.17</t>
  </si>
  <si>
    <t>Πίνακας Πυρανίχνευσης 8 ζωνών</t>
  </si>
  <si>
    <t>31.18</t>
  </si>
  <si>
    <t>Kιτ Βοήθειας ΑΜΕΑ</t>
  </si>
  <si>
    <t>1. Ο υποψήφιος δύναται να συμπεριλάβει στον προυπολογισμό του έργου το Ι.Κ.Α με ταυτόχρονη κατάθεση των Πινάκων 1,2 ή 3 του Ι.Κ.Α.</t>
  </si>
  <si>
    <t>2. Οι κατασκευαστικές τιμές των εργασιών δύναται να προσαυξηθούν κατά 10% μετά από πλήρη αιτιολόγηση του επενδυτή για την αύξηση της τιμής.</t>
  </si>
  <si>
    <t>3. Oι κατασκευαστικές τιμές των εργασιών δύναται  να προσαυξηθούν κατά 5%, για την περιοχή της Νήσου Σκύρου</t>
  </si>
  <si>
    <t>4.Για προκατασκευασμένες κατοικία (τύπου προκάτ) θα πρέπει να κατατεθούν 3 προσφορές</t>
  </si>
  <si>
    <t>5.       Οι παραπάνω τιμές αφορούν σε εργασίες μετά υλικών, όπου δεν αναφέρεται διαφορετικά.</t>
  </si>
  <si>
    <t>6.       Οι παραπάνω τιμές δεν περιλαμβάνουν ασφαλιστικές εισφορές του έργου (ΙΚΑ), οι οποίες αναφέρονται συνολικά για το έργο στον ΚΩΔ.23.01, σύμφωνα με τους Πίνακες Ελαχίστων Ημερομισθίων του ΙΚΑ</t>
  </si>
  <si>
    <t>7.       Στις παραπάνω τιμές συμπεριλαμβάνονται οι νόμιμες κρατήσεις και προκαταβολές φόρων.</t>
  </si>
  <si>
    <r>
      <t>8.</t>
    </r>
    <r>
      <rPr>
        <b/>
        <sz val="10"/>
        <color theme="1"/>
        <rFont val="Calibri"/>
        <family val="2"/>
        <charset val="161"/>
        <scheme val="minor"/>
      </rPr>
      <t>       Στις παραπάνω τιμές δεν συμπεριλαμβάνεται ο ΦΠΑ</t>
    </r>
  </si>
  <si>
    <r>
      <t>9.</t>
    </r>
    <r>
      <rPr>
        <b/>
        <sz val="10"/>
        <color rgb="FF000000"/>
        <rFont val="Calibri"/>
        <family val="2"/>
        <charset val="161"/>
        <scheme val="minor"/>
      </rPr>
      <t>        Δεν πιστοποιούνται εργασίες τμηματικά εκτός αν είναι εμφανώς διακριτές οι ποσότητες, π.χ. σκυροδέματα θεμελίωσης, υπογείου, στάθμης ανωδομής.</t>
    </r>
  </si>
  <si>
    <t>10.        Οι δαπάνες διαμόρφωσης του περιβάλλοντος χώρου είναι επιλέξιμες εφόσον εξυπηρετούνται οι ανάγκες της επένδυσης και για ποσό μέχρι το 10% των συνολικών επιλέξιμων δαπανών της πράξης (δαπάνες που προέρχονται από τις ομάδες εργασιών "έργα υποδομής" και "έργα περιβάλλοντος χώρου").</t>
  </si>
  <si>
    <r>
      <t>11.</t>
    </r>
    <r>
      <rPr>
        <b/>
        <sz val="10"/>
        <color rgb="FF000000"/>
        <rFont val="Calibri"/>
        <family val="2"/>
        <charset val="161"/>
        <scheme val="minor"/>
      </rPr>
      <t>        Οι δαπάνες σύνδεσης με Οργανισμούς Κοινής Ωφέλειας (ΟΚΩ) όπως ενδεικτικά ΔΕΗ, ύδρευση, αποχέτευση, τηλεφωνοδότηση κλπ είναι επιλέξιμες εφόσον πραγματοποιούνται εντός των ορίων του οικοπέδου.</t>
    </r>
  </si>
  <si>
    <t>ΤΟΠΙΚΟ ΠΡΟΓΡΑΜΜΑ CLLD/LEADER ΝΟΤΙΑΣ ΕΥΒΟΙΑΣ &amp; ΣΚΥΡΟΥ</t>
  </si>
  <si>
    <t>Κωδ. πρόσκλησης:  63 CLLD 20</t>
  </si>
  <si>
    <t xml:space="preserve">2. Πάγια στοιχεία - Ακίνητα - Κτιριακές εγκαταστάσεις </t>
  </si>
  <si>
    <t>Πάγια στοιχεία - Ακίνητα - Εδαφικές εκτάσεις</t>
  </si>
  <si>
    <t>1. Πάγια στοιχεία - Ακίνητα - Εδαφικές εκτάσεις</t>
  </si>
  <si>
    <t>ΠΕΡΙΓΡΑΦΗ ΔΑΠΑΝΗΣ</t>
  </si>
  <si>
    <r>
      <t>Μ.Μ. (m</t>
    </r>
    <r>
      <rPr>
        <b/>
        <vertAlign val="superscript"/>
        <sz val="10"/>
        <rFont val="Calibri"/>
        <family val="2"/>
        <charset val="161"/>
      </rPr>
      <t>2</t>
    </r>
    <r>
      <rPr>
        <b/>
        <sz val="10"/>
        <rFont val="Calibri"/>
        <family val="2"/>
        <charset val="161"/>
      </rPr>
      <t>)</t>
    </r>
  </si>
  <si>
    <t>Αγορά εδαφικής έκτασης</t>
  </si>
  <si>
    <t>Αγορά οικοδομημένης έκτασης</t>
  </si>
  <si>
    <t xml:space="preserve">Η επιλέξιμη δαπάνη για αγορά μη οικοδομημένης και οικοδομημένης γης δεν υπερβαίνει το 10% των συνολικών επιλέξιμων δαπανών της Πράξης, (πλην Τεχνικών εξόδων και Απρόβλεπτων). Για εγκαταλελειμμένες και πρώην
βιομηχανικές εγκαταστάσεις που περιλαμβάνουν κτήρια, το όριο αυτό αυξάνεται στο 15%.
</t>
  </si>
  <si>
    <t>Πάγια στοιχεία - ακίνητα - Εδαφικές εκτάσεις</t>
  </si>
  <si>
    <t>ΑΓΟΡΑ ΕΔΑΦΙΚΗΣ ΕΚΤΑΣΗΣ</t>
  </si>
  <si>
    <t>ΑΓΟΡΑ ΟΙΚΟΔΟΜΗΜΕΝΗΣ ΕΚΤΑΣΗΣ</t>
  </si>
</sst>
</file>

<file path=xl/styles.xml><?xml version="1.0" encoding="utf-8"?>
<styleSheet xmlns="http://schemas.openxmlformats.org/spreadsheetml/2006/main">
  <fonts count="71">
    <font>
      <sz val="11"/>
      <color theme="1"/>
      <name val="Calibri"/>
      <family val="2"/>
      <charset val="161"/>
      <scheme val="minor"/>
    </font>
    <font>
      <sz val="10"/>
      <name val="Arial"/>
      <family val="2"/>
      <charset val="161"/>
    </font>
    <font>
      <i/>
      <sz val="10"/>
      <name val="Arial"/>
      <family val="2"/>
      <charset val="161"/>
    </font>
    <font>
      <i/>
      <sz val="11"/>
      <name val="Calibri"/>
      <family val="2"/>
      <charset val="161"/>
      <scheme val="minor"/>
    </font>
    <font>
      <sz val="11"/>
      <color theme="1"/>
      <name val="Times New Roman"/>
      <family val="1"/>
      <charset val="161"/>
    </font>
    <font>
      <b/>
      <sz val="11"/>
      <name val="Calibri"/>
      <family val="2"/>
      <charset val="161"/>
      <scheme val="minor"/>
    </font>
    <font>
      <sz val="10"/>
      <name val="Calibri"/>
      <family val="2"/>
      <charset val="161"/>
      <scheme val="minor"/>
    </font>
    <font>
      <sz val="11"/>
      <name val="Calibri"/>
      <family val="2"/>
      <charset val="161"/>
      <scheme val="minor"/>
    </font>
    <font>
      <b/>
      <sz val="13"/>
      <name val="Calibri"/>
      <family val="2"/>
      <charset val="161"/>
      <scheme val="minor"/>
    </font>
    <font>
      <b/>
      <u/>
      <sz val="10"/>
      <name val="Arial"/>
      <family val="2"/>
      <charset val="161"/>
    </font>
    <font>
      <b/>
      <sz val="9"/>
      <name val="Calibri"/>
      <family val="2"/>
      <charset val="161"/>
      <scheme val="minor"/>
    </font>
    <font>
      <sz val="10"/>
      <color theme="1"/>
      <name val="Tahoma"/>
      <family val="2"/>
    </font>
    <font>
      <b/>
      <sz val="10"/>
      <color theme="1"/>
      <name val="Tahoma"/>
      <family val="2"/>
    </font>
    <font>
      <sz val="9"/>
      <name val="Tahoma"/>
      <family val="2"/>
    </font>
    <font>
      <sz val="11"/>
      <color theme="1"/>
      <name val="Tahoma"/>
      <family val="2"/>
    </font>
    <font>
      <b/>
      <sz val="11"/>
      <name val="Tahoma"/>
      <family val="2"/>
    </font>
    <font>
      <b/>
      <sz val="10"/>
      <name val="Tahoma"/>
      <family val="2"/>
    </font>
    <font>
      <sz val="10"/>
      <name val="Tahoma"/>
      <family val="2"/>
    </font>
    <font>
      <b/>
      <sz val="14"/>
      <name val="Tahoma"/>
      <family val="2"/>
    </font>
    <font>
      <b/>
      <sz val="11"/>
      <color theme="1"/>
      <name val="Tahoma"/>
      <family val="2"/>
    </font>
    <font>
      <b/>
      <sz val="8"/>
      <name val="Tahoma"/>
      <family val="2"/>
    </font>
    <font>
      <b/>
      <sz val="14"/>
      <color theme="4" tint="-0.499984740745262"/>
      <name val="Calibri"/>
      <family val="2"/>
      <charset val="161"/>
    </font>
    <font>
      <b/>
      <sz val="14"/>
      <color rgb="FFC00000"/>
      <name val="Calibri"/>
      <family val="2"/>
      <charset val="161"/>
    </font>
    <font>
      <b/>
      <sz val="12"/>
      <color rgb="FF002060"/>
      <name val="Tahoma"/>
      <family val="2"/>
    </font>
    <font>
      <b/>
      <sz val="12"/>
      <color rgb="FFC00000"/>
      <name val="Tahoma"/>
      <family val="2"/>
    </font>
    <font>
      <b/>
      <i/>
      <sz val="12"/>
      <name val="Tahoma"/>
      <family val="2"/>
    </font>
    <font>
      <i/>
      <sz val="11"/>
      <color theme="1"/>
      <name val="Tahoma"/>
      <family val="2"/>
    </font>
    <font>
      <i/>
      <sz val="11"/>
      <name val="Tahoma"/>
      <family val="2"/>
    </font>
    <font>
      <b/>
      <i/>
      <sz val="11"/>
      <name val="Tahoma"/>
      <family val="2"/>
    </font>
    <font>
      <b/>
      <sz val="12"/>
      <name val="Tahoma"/>
      <family val="2"/>
    </font>
    <font>
      <sz val="11"/>
      <name val="Tahoma"/>
      <family val="2"/>
    </font>
    <font>
      <b/>
      <sz val="11"/>
      <color rgb="FFFF0000"/>
      <name val="Tahoma"/>
      <family val="2"/>
      <charset val="161"/>
    </font>
    <font>
      <sz val="10"/>
      <name val="Arial Greek"/>
      <charset val="161"/>
    </font>
    <font>
      <b/>
      <sz val="11"/>
      <color rgb="FFFF0000"/>
      <name val="Calibri"/>
      <family val="2"/>
      <charset val="161"/>
      <scheme val="minor"/>
    </font>
    <font>
      <b/>
      <sz val="10"/>
      <color theme="1"/>
      <name val="Tahoma"/>
      <family val="2"/>
      <charset val="161"/>
    </font>
    <font>
      <u/>
      <sz val="10"/>
      <color theme="1"/>
      <name val="Tahoma"/>
      <family val="2"/>
      <charset val="161"/>
    </font>
    <font>
      <sz val="10"/>
      <color rgb="FF000000"/>
      <name val="Times New Roman"/>
      <family val="1"/>
      <charset val="161"/>
    </font>
    <font>
      <sz val="10"/>
      <color rgb="FF00000A"/>
      <name val="Times New Roman"/>
      <family val="1"/>
      <charset val="161"/>
    </font>
    <font>
      <b/>
      <sz val="10"/>
      <color rgb="FF00000A"/>
      <name val="Times New Roman"/>
      <family val="1"/>
      <charset val="161"/>
    </font>
    <font>
      <b/>
      <sz val="10"/>
      <color rgb="FF00000A"/>
      <name val="Tahoma"/>
      <family val="2"/>
      <charset val="161"/>
    </font>
    <font>
      <b/>
      <sz val="7"/>
      <color rgb="FF00000A"/>
      <name val="Tahoma"/>
      <family val="2"/>
      <charset val="161"/>
    </font>
    <font>
      <u/>
      <sz val="10"/>
      <name val="Tahoma"/>
      <family val="2"/>
      <charset val="161"/>
    </font>
    <font>
      <sz val="10"/>
      <name val="Tahoma"/>
      <family val="2"/>
      <charset val="161"/>
    </font>
    <font>
      <b/>
      <sz val="10"/>
      <name val="Tahoma"/>
      <family val="2"/>
      <charset val="161"/>
    </font>
    <font>
      <sz val="11"/>
      <color rgb="FFFF0000"/>
      <name val="Calibri"/>
      <family val="2"/>
      <charset val="161"/>
      <scheme val="minor"/>
    </font>
    <font>
      <b/>
      <sz val="11"/>
      <color theme="1"/>
      <name val="Calibri"/>
      <family val="2"/>
      <charset val="161"/>
      <scheme val="minor"/>
    </font>
    <font>
      <b/>
      <sz val="10"/>
      <color theme="1"/>
      <name val="Calibri"/>
      <family val="2"/>
      <charset val="161"/>
      <scheme val="minor"/>
    </font>
    <font>
      <b/>
      <sz val="10"/>
      <color rgb="FF000000"/>
      <name val="Calibri"/>
      <family val="2"/>
      <charset val="161"/>
      <scheme val="minor"/>
    </font>
    <font>
      <b/>
      <sz val="8"/>
      <color rgb="FF000000"/>
      <name val="Times New Roman"/>
      <family val="1"/>
      <charset val="161"/>
    </font>
    <font>
      <sz val="8"/>
      <color rgb="FF000000"/>
      <name val="Arial"/>
      <family val="2"/>
      <charset val="161"/>
    </font>
    <font>
      <b/>
      <sz val="8"/>
      <color rgb="FF000000"/>
      <name val="Arial"/>
      <family val="2"/>
      <charset val="161"/>
    </font>
    <font>
      <b/>
      <sz val="8"/>
      <color rgb="FFFF0000"/>
      <name val="Times New Roman"/>
      <family val="1"/>
      <charset val="161"/>
    </font>
    <font>
      <vertAlign val="superscript"/>
      <sz val="8"/>
      <color rgb="FF000000"/>
      <name val="Arial"/>
      <family val="2"/>
      <charset val="161"/>
    </font>
    <font>
      <vertAlign val="superscript"/>
      <sz val="8"/>
      <color theme="1"/>
      <name val="Arial"/>
      <family val="2"/>
      <charset val="161"/>
    </font>
    <font>
      <sz val="8"/>
      <color rgb="FF0070C0"/>
      <name val="Arial"/>
      <family val="2"/>
      <charset val="161"/>
    </font>
    <font>
      <sz val="11"/>
      <color theme="1"/>
      <name val="Arial"/>
      <family val="2"/>
      <charset val="161"/>
    </font>
    <font>
      <sz val="8"/>
      <color theme="1"/>
      <name val="Arial"/>
      <family val="2"/>
      <charset val="161"/>
    </font>
    <font>
      <b/>
      <vertAlign val="superscript"/>
      <sz val="8"/>
      <color rgb="FF000000"/>
      <name val="Arial"/>
      <family val="2"/>
      <charset val="161"/>
    </font>
    <font>
      <sz val="8"/>
      <name val="Arial"/>
      <family val="2"/>
      <charset val="161"/>
    </font>
    <font>
      <b/>
      <sz val="11"/>
      <color rgb="FF800080"/>
      <name val="Verdana"/>
      <family val="2"/>
      <charset val="161"/>
    </font>
    <font>
      <vertAlign val="superscript"/>
      <sz val="8"/>
      <color rgb="FF1F497D"/>
      <name val="Arial"/>
      <family val="2"/>
      <charset val="161"/>
    </font>
    <font>
      <sz val="10"/>
      <color theme="1"/>
      <name val="Calibri"/>
      <family val="2"/>
      <charset val="161"/>
      <scheme val="minor"/>
    </font>
    <font>
      <b/>
      <sz val="8"/>
      <name val="Arial"/>
      <family val="2"/>
      <charset val="161"/>
    </font>
    <font>
      <b/>
      <vertAlign val="superscript"/>
      <sz val="8"/>
      <name val="Arial"/>
      <family val="2"/>
      <charset val="161"/>
    </font>
    <font>
      <b/>
      <sz val="9"/>
      <color theme="1"/>
      <name val="Calibri"/>
      <family val="2"/>
      <charset val="161"/>
      <scheme val="minor"/>
    </font>
    <font>
      <b/>
      <i/>
      <sz val="10"/>
      <color theme="1"/>
      <name val="Calibri"/>
      <family val="2"/>
      <charset val="161"/>
      <scheme val="minor"/>
    </font>
    <font>
      <b/>
      <sz val="10"/>
      <name val="Calibri"/>
      <family val="2"/>
      <charset val="161"/>
    </font>
    <font>
      <b/>
      <vertAlign val="superscript"/>
      <sz val="10"/>
      <name val="Calibri"/>
      <family val="2"/>
      <charset val="161"/>
    </font>
    <font>
      <sz val="10"/>
      <name val="Calibri"/>
      <family val="2"/>
      <charset val="161"/>
    </font>
    <font>
      <sz val="12"/>
      <color rgb="FF002060"/>
      <name val="Calibri"/>
      <family val="2"/>
      <charset val="161"/>
      <scheme val="minor"/>
    </font>
    <font>
      <b/>
      <sz val="8"/>
      <color rgb="FFFF0000"/>
      <name val="Arial"/>
      <family val="2"/>
      <charset val="161"/>
    </font>
  </fonts>
  <fills count="17">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solid">
        <fgColor theme="0"/>
        <bgColor indexed="64"/>
      </patternFill>
    </fill>
    <fill>
      <patternFill patternType="lightGray">
        <fgColor indexed="9"/>
        <bgColor indexed="9"/>
      </patternFill>
    </fill>
    <fill>
      <patternFill patternType="lightGray">
        <fgColor rgb="FFFFFFFF"/>
        <bgColor rgb="FFFFFF00"/>
      </patternFill>
    </fill>
    <fill>
      <patternFill patternType="solid">
        <fgColor theme="7" tint="0.79998168889431442"/>
        <bgColor indexed="64"/>
      </patternFill>
    </fill>
    <fill>
      <patternFill patternType="solid">
        <fgColor indexed="26"/>
        <bgColor indexed="64"/>
      </patternFill>
    </fill>
    <fill>
      <patternFill patternType="solid">
        <fgColor theme="4" tint="0.59999389629810485"/>
        <bgColor indexed="64"/>
      </patternFill>
    </fill>
    <fill>
      <patternFill patternType="lightGray">
        <fgColor indexed="9"/>
        <bgColor theme="4" tint="0.59999389629810485"/>
      </patternFill>
    </fill>
    <fill>
      <patternFill patternType="solid">
        <fgColor theme="5" tint="0.59999389629810485"/>
        <bgColor indexed="64"/>
      </patternFill>
    </fill>
    <fill>
      <patternFill patternType="solid">
        <fgColor theme="4" tint="0.59999389629810485"/>
        <bgColor rgb="FFFFFFFF"/>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EAF1DD"/>
        <bgColor indexed="64"/>
      </patternFill>
    </fill>
    <fill>
      <patternFill patternType="solid">
        <fgColor theme="6"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32" fillId="0" borderId="0"/>
  </cellStyleXfs>
  <cellXfs count="246">
    <xf numFmtId="0" fontId="0" fillId="0" borderId="0" xfId="0"/>
    <xf numFmtId="0" fontId="2" fillId="0" borderId="0" xfId="0" applyFont="1"/>
    <xf numFmtId="0" fontId="4" fillId="0" borderId="0" xfId="0" applyFont="1" applyAlignment="1">
      <alignment vertical="top" wrapText="1"/>
    </xf>
    <xf numFmtId="0" fontId="7" fillId="0" borderId="0" xfId="0" applyFont="1"/>
    <xf numFmtId="0" fontId="7" fillId="0" borderId="2" xfId="0" applyFont="1" applyBorder="1"/>
    <xf numFmtId="0" fontId="7" fillId="0" borderId="9" xfId="0" applyFont="1" applyBorder="1"/>
    <xf numFmtId="4" fontId="5" fillId="8" borderId="14" xfId="0" applyNumberFormat="1" applyFont="1" applyFill="1" applyBorder="1" applyAlignment="1">
      <alignment horizontal="right" vertical="center"/>
    </xf>
    <xf numFmtId="0" fontId="7" fillId="0" borderId="2" xfId="0" applyFont="1" applyBorder="1" applyAlignment="1">
      <alignment horizontal="right"/>
    </xf>
    <xf numFmtId="0" fontId="7" fillId="0" borderId="9" xfId="0" applyFont="1" applyBorder="1" applyAlignment="1">
      <alignment horizontal="right"/>
    </xf>
    <xf numFmtId="4" fontId="7" fillId="0" borderId="0" xfId="0" applyNumberFormat="1" applyFont="1"/>
    <xf numFmtId="0" fontId="9" fillId="0" borderId="0" xfId="0" applyFont="1"/>
    <xf numFmtId="0" fontId="13" fillId="0" borderId="0" xfId="1" applyFont="1"/>
    <xf numFmtId="0" fontId="14" fillId="0" borderId="0" xfId="0" applyFont="1"/>
    <xf numFmtId="4" fontId="17" fillId="5" borderId="1" xfId="0" applyNumberFormat="1" applyFont="1" applyFill="1" applyBorder="1" applyAlignment="1">
      <alignment horizontal="right" vertical="center"/>
    </xf>
    <xf numFmtId="0" fontId="20" fillId="3" borderId="1" xfId="0" applyFont="1" applyFill="1" applyBorder="1" applyAlignment="1">
      <alignment horizontal="center" vertical="center" wrapText="1"/>
    </xf>
    <xf numFmtId="0" fontId="16" fillId="6" borderId="1" xfId="0" applyFont="1" applyFill="1" applyBorder="1" applyAlignment="1">
      <alignment horizontal="justify" vertical="center"/>
    </xf>
    <xf numFmtId="4" fontId="16" fillId="6" borderId="1" xfId="0" applyNumberFormat="1" applyFont="1" applyFill="1" applyBorder="1" applyAlignment="1">
      <alignment horizontal="right" vertical="center"/>
    </xf>
    <xf numFmtId="0" fontId="16" fillId="6" borderId="1" xfId="0" applyFont="1" applyFill="1" applyBorder="1" applyAlignment="1">
      <alignment horizontal="right" vertical="center"/>
    </xf>
    <xf numFmtId="0" fontId="16" fillId="3" borderId="1" xfId="0" applyFont="1" applyFill="1" applyBorder="1" applyAlignment="1">
      <alignment horizontal="justify" vertical="center" wrapText="1"/>
    </xf>
    <xf numFmtId="0" fontId="19" fillId="0" borderId="0" xfId="0" applyFont="1"/>
    <xf numFmtId="0" fontId="17" fillId="2" borderId="1" xfId="0" applyFont="1" applyFill="1" applyBorder="1" applyAlignment="1">
      <alignment horizontal="justify" vertical="center"/>
    </xf>
    <xf numFmtId="4" fontId="17" fillId="0" borderId="1" xfId="0" applyNumberFormat="1" applyFont="1" applyBorder="1" applyAlignment="1">
      <alignment horizontal="right" vertical="center"/>
    </xf>
    <xf numFmtId="4" fontId="17" fillId="2" borderId="1" xfId="0" applyNumberFormat="1" applyFont="1" applyFill="1" applyBorder="1" applyAlignment="1">
      <alignment horizontal="right" vertical="center"/>
    </xf>
    <xf numFmtId="0" fontId="17" fillId="2" borderId="1" xfId="0" applyFont="1" applyFill="1" applyBorder="1" applyAlignment="1">
      <alignment horizontal="right" vertical="center"/>
    </xf>
    <xf numFmtId="4" fontId="14" fillId="0" borderId="0" xfId="0" applyNumberFormat="1" applyFont="1" applyAlignment="1">
      <alignment horizontal="right"/>
    </xf>
    <xf numFmtId="0" fontId="14" fillId="0" borderId="0" xfId="0" applyFont="1" applyFill="1"/>
    <xf numFmtId="4" fontId="16" fillId="9" borderId="1" xfId="0" applyNumberFormat="1" applyFont="1" applyFill="1" applyBorder="1" applyAlignment="1">
      <alignment horizontal="right" vertical="center" wrapText="1"/>
    </xf>
    <xf numFmtId="4" fontId="16" fillId="10" borderId="1" xfId="0" applyNumberFormat="1" applyFont="1" applyFill="1" applyBorder="1" applyAlignment="1">
      <alignment horizontal="right" vertical="center"/>
    </xf>
    <xf numFmtId="0" fontId="16" fillId="11" borderId="1" xfId="0" applyFont="1" applyFill="1" applyBorder="1" applyAlignment="1">
      <alignment horizontal="justify" vertical="center"/>
    </xf>
    <xf numFmtId="4" fontId="16" fillId="11" borderId="1" xfId="0" applyNumberFormat="1" applyFont="1" applyFill="1" applyBorder="1" applyAlignment="1">
      <alignment horizontal="right" vertical="center"/>
    </xf>
    <xf numFmtId="0" fontId="16" fillId="11" borderId="1" xfId="0" applyFont="1" applyFill="1" applyBorder="1" applyAlignment="1">
      <alignment horizontal="right" vertical="center"/>
    </xf>
    <xf numFmtId="0" fontId="1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wrapText="1"/>
    </xf>
    <xf numFmtId="0" fontId="26" fillId="0" borderId="0" xfId="0" applyFont="1" applyAlignment="1">
      <alignment horizontal="center" vertical="top" wrapText="1"/>
    </xf>
    <xf numFmtId="0" fontId="18" fillId="0" borderId="10" xfId="0" applyFont="1" applyBorder="1" applyAlignment="1">
      <alignment horizontal="left" vertical="center"/>
    </xf>
    <xf numFmtId="0" fontId="0" fillId="0" borderId="0" xfId="0" applyBorder="1"/>
    <xf numFmtId="0" fontId="2" fillId="0" borderId="0" xfId="0" applyFont="1" applyBorder="1"/>
    <xf numFmtId="0" fontId="26" fillId="0" borderId="0" xfId="0" applyFont="1" applyBorder="1" applyAlignment="1">
      <alignment horizontal="center" vertical="top" wrapText="1"/>
    </xf>
    <xf numFmtId="0" fontId="30" fillId="5" borderId="1" xfId="0" applyFont="1" applyFill="1" applyBorder="1" applyAlignment="1">
      <alignment horizontal="center" vertical="center"/>
    </xf>
    <xf numFmtId="4" fontId="16" fillId="10" borderId="5" xfId="0" applyNumberFormat="1" applyFont="1" applyFill="1" applyBorder="1" applyAlignment="1">
      <alignment horizontal="right" vertical="center"/>
    </xf>
    <xf numFmtId="0" fontId="31" fillId="0" borderId="0" xfId="0" applyFont="1"/>
    <xf numFmtId="0" fontId="33" fillId="0" borderId="0" xfId="0" applyFont="1"/>
    <xf numFmtId="0" fontId="0" fillId="0" borderId="0" xfId="0" applyAlignment="1">
      <alignment wrapText="1"/>
    </xf>
    <xf numFmtId="0" fontId="15" fillId="0" borderId="0" xfId="0" applyFont="1"/>
    <xf numFmtId="0" fontId="5" fillId="3" borderId="19"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9" xfId="0" applyFont="1" applyFill="1" applyBorder="1" applyAlignment="1">
      <alignment horizontal="center" vertical="center" wrapText="1"/>
    </xf>
    <xf numFmtId="4" fontId="5" fillId="8" borderId="26" xfId="0" applyNumberFormat="1" applyFont="1" applyFill="1" applyBorder="1" applyAlignment="1">
      <alignment horizontal="right" vertical="center"/>
    </xf>
    <xf numFmtId="0" fontId="6" fillId="0" borderId="3" xfId="0" applyFont="1" applyBorder="1" applyAlignment="1">
      <alignment horizontal="left" vertical="center" wrapText="1"/>
    </xf>
    <xf numFmtId="0" fontId="6" fillId="0" borderId="27" xfId="0" applyFont="1" applyBorder="1" applyAlignment="1">
      <alignment horizontal="left" vertical="center" wrapText="1"/>
    </xf>
    <xf numFmtId="0" fontId="10" fillId="3" borderId="23" xfId="0" applyFont="1" applyFill="1" applyBorder="1" applyAlignment="1">
      <alignment horizontal="center" vertical="center" wrapText="1"/>
    </xf>
    <xf numFmtId="0" fontId="7" fillId="0" borderId="29" xfId="0" applyFont="1" applyBorder="1"/>
    <xf numFmtId="0" fontId="7" fillId="0" borderId="30" xfId="0" applyFont="1" applyBorder="1" applyAlignment="1">
      <alignment horizontal="right"/>
    </xf>
    <xf numFmtId="0" fontId="7" fillId="0" borderId="30" xfId="0" applyFont="1" applyBorder="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7" fillId="0" borderId="12" xfId="0" applyFont="1" applyBorder="1"/>
    <xf numFmtId="0" fontId="7" fillId="0" borderId="15" xfId="0" applyFont="1" applyBorder="1"/>
    <xf numFmtId="0" fontId="7" fillId="0" borderId="31" xfId="0" applyFont="1" applyBorder="1"/>
    <xf numFmtId="0" fontId="7" fillId="0" borderId="3" xfId="0" applyFont="1" applyBorder="1" applyAlignment="1">
      <alignment horizontal="right"/>
    </xf>
    <xf numFmtId="0" fontId="7" fillId="0" borderId="3" xfId="0" applyFont="1" applyBorder="1"/>
    <xf numFmtId="0" fontId="36" fillId="0" borderId="0" xfId="1" applyFont="1" applyAlignment="1">
      <alignment horizontal="left" vertical="center" indent="1"/>
    </xf>
    <xf numFmtId="0" fontId="1" fillId="0" borderId="0" xfId="1" applyAlignment="1">
      <alignment horizontal="left" indent="1"/>
    </xf>
    <xf numFmtId="0" fontId="1" fillId="0" borderId="0" xfId="1"/>
    <xf numFmtId="0" fontId="36" fillId="0" borderId="0" xfId="1" applyFont="1" applyAlignment="1">
      <alignment horizontal="center" vertical="center"/>
    </xf>
    <xf numFmtId="0" fontId="37" fillId="0" borderId="0" xfId="1" applyFont="1" applyAlignment="1">
      <alignment horizontal="center" vertical="center"/>
    </xf>
    <xf numFmtId="0" fontId="37" fillId="0" borderId="0" xfId="1" applyFont="1" applyAlignment="1">
      <alignment horizontal="left" vertical="center"/>
    </xf>
    <xf numFmtId="0" fontId="37" fillId="0" borderId="1" xfId="1" applyFont="1" applyBorder="1" applyAlignment="1">
      <alignment horizontal="left" vertical="center" indent="1"/>
    </xf>
    <xf numFmtId="0" fontId="40" fillId="13" borderId="1" xfId="1" applyFont="1" applyFill="1" applyBorder="1" applyAlignment="1">
      <alignment horizontal="center" vertical="center" wrapText="1"/>
    </xf>
    <xf numFmtId="0" fontId="6" fillId="0" borderId="1" xfId="0" applyFont="1" applyBorder="1" applyAlignment="1">
      <alignment horizontal="left" vertical="center" wrapText="1"/>
    </xf>
    <xf numFmtId="0" fontId="18" fillId="0" borderId="0" xfId="0" applyFont="1" applyBorder="1" applyAlignment="1">
      <alignment horizontal="left" vertical="center"/>
    </xf>
    <xf numFmtId="0" fontId="16" fillId="3"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right" vertical="center"/>
    </xf>
    <xf numFmtId="4" fontId="5" fillId="0" borderId="1" xfId="0" applyNumberFormat="1" applyFont="1" applyBorder="1" applyAlignment="1">
      <alignment horizontal="right" vertical="center"/>
    </xf>
    <xf numFmtId="0" fontId="7" fillId="8" borderId="33" xfId="0" applyFont="1" applyFill="1" applyBorder="1" applyAlignment="1">
      <alignment wrapText="1"/>
    </xf>
    <xf numFmtId="0" fontId="7" fillId="8" borderId="34" xfId="0" applyFont="1" applyFill="1" applyBorder="1" applyAlignment="1">
      <alignment wrapText="1"/>
    </xf>
    <xf numFmtId="0" fontId="5" fillId="8" borderId="35" xfId="0" applyFont="1" applyFill="1" applyBorder="1" applyAlignment="1">
      <alignment horizontal="center" vertical="center" wrapText="1"/>
    </xf>
    <xf numFmtId="4" fontId="5" fillId="8" borderId="36" xfId="0" applyNumberFormat="1" applyFont="1" applyFill="1" applyBorder="1" applyAlignment="1">
      <alignment horizontal="right"/>
    </xf>
    <xf numFmtId="4" fontId="5" fillId="8" borderId="38" xfId="0" applyNumberFormat="1" applyFont="1" applyFill="1" applyBorder="1" applyAlignment="1">
      <alignment horizontal="right"/>
    </xf>
    <xf numFmtId="0" fontId="6" fillId="0" borderId="28" xfId="0" applyFont="1" applyBorder="1" applyAlignment="1">
      <alignment horizontal="left" vertical="center" wrapText="1"/>
    </xf>
    <xf numFmtId="0" fontId="7" fillId="0" borderId="11" xfId="0" applyFont="1" applyBorder="1" applyAlignment="1">
      <alignment horizontal="right"/>
    </xf>
    <xf numFmtId="0" fontId="7" fillId="0" borderId="16" xfId="0" applyFont="1" applyBorder="1" applyAlignment="1">
      <alignment horizontal="right"/>
    </xf>
    <xf numFmtId="0" fontId="7" fillId="0" borderId="28" xfId="0" applyFont="1" applyBorder="1" applyAlignment="1">
      <alignment horizontal="right"/>
    </xf>
    <xf numFmtId="0" fontId="7" fillId="0" borderId="18" xfId="0" applyFont="1" applyBorder="1" applyAlignment="1">
      <alignment horizontal="right"/>
    </xf>
    <xf numFmtId="4" fontId="5" fillId="8" borderId="39" xfId="0" applyNumberFormat="1" applyFont="1" applyFill="1" applyBorder="1" applyAlignment="1">
      <alignment horizontal="right" vertical="center"/>
    </xf>
    <xf numFmtId="0" fontId="18" fillId="0" borderId="0" xfId="0" applyFont="1" applyBorder="1" applyAlignment="1"/>
    <xf numFmtId="0" fontId="37" fillId="0" borderId="1" xfId="1" applyFont="1" applyBorder="1" applyAlignment="1">
      <alignment horizontal="right" vertical="center" indent="1"/>
    </xf>
    <xf numFmtId="0" fontId="37" fillId="0" borderId="2" xfId="1" applyFont="1" applyBorder="1" applyAlignment="1">
      <alignment horizontal="left" vertical="center" indent="1"/>
    </xf>
    <xf numFmtId="0" fontId="37" fillId="0" borderId="9" xfId="1" applyFont="1" applyBorder="1" applyAlignment="1">
      <alignment horizontal="left" vertical="center" indent="1"/>
    </xf>
    <xf numFmtId="0" fontId="37" fillId="0" borderId="16" xfId="1" applyFont="1" applyBorder="1" applyAlignment="1">
      <alignment horizontal="left" indent="1"/>
    </xf>
    <xf numFmtId="0" fontId="36" fillId="0" borderId="17" xfId="1" applyFont="1" applyBorder="1" applyAlignment="1">
      <alignment horizontal="left" vertical="center" indent="1"/>
    </xf>
    <xf numFmtId="0" fontId="36" fillId="0" borderId="18" xfId="1" applyFont="1" applyBorder="1" applyAlignment="1">
      <alignment horizontal="left" vertical="center" indent="1"/>
    </xf>
    <xf numFmtId="0" fontId="40" fillId="13" borderId="2" xfId="1" applyFont="1" applyFill="1" applyBorder="1" applyAlignment="1">
      <alignment horizontal="center" vertical="center" wrapText="1"/>
    </xf>
    <xf numFmtId="0" fontId="40" fillId="13" borderId="9" xfId="1" applyFont="1" applyFill="1" applyBorder="1" applyAlignment="1">
      <alignment horizontal="center" vertical="center" wrapText="1"/>
    </xf>
    <xf numFmtId="0" fontId="37" fillId="0" borderId="9" xfId="1" applyFont="1" applyBorder="1" applyAlignment="1">
      <alignment horizontal="right" vertical="center" indent="1"/>
    </xf>
    <xf numFmtId="0" fontId="37" fillId="0" borderId="16" xfId="1" applyFont="1" applyBorder="1" applyAlignment="1">
      <alignment horizontal="left" vertical="center" indent="1"/>
    </xf>
    <xf numFmtId="0" fontId="37" fillId="0" borderId="17" xfId="1" applyFont="1" applyBorder="1" applyAlignment="1">
      <alignment horizontal="left" vertical="center" indent="1"/>
    </xf>
    <xf numFmtId="14" fontId="37" fillId="0" borderId="17" xfId="1" applyNumberFormat="1" applyFont="1" applyBorder="1" applyAlignment="1">
      <alignment horizontal="left" vertical="center" indent="1"/>
    </xf>
    <xf numFmtId="3" fontId="37" fillId="0" borderId="17" xfId="1" applyNumberFormat="1" applyFont="1" applyBorder="1" applyAlignment="1">
      <alignment horizontal="right" vertical="center" indent="1"/>
    </xf>
    <xf numFmtId="3" fontId="37" fillId="0" borderId="18" xfId="1" applyNumberFormat="1" applyFont="1" applyBorder="1" applyAlignment="1">
      <alignment horizontal="right" vertical="center" indent="1"/>
    </xf>
    <xf numFmtId="0" fontId="37" fillId="0" borderId="2" xfId="1" applyFont="1" applyBorder="1" applyAlignment="1">
      <alignment horizontal="right" vertical="center" indent="1"/>
    </xf>
    <xf numFmtId="14" fontId="37" fillId="0" borderId="16" xfId="1" applyNumberFormat="1" applyFont="1" applyBorder="1" applyAlignment="1">
      <alignment horizontal="right" vertical="center" indent="1"/>
    </xf>
    <xf numFmtId="14" fontId="37" fillId="0" borderId="17" xfId="1" applyNumberFormat="1" applyFont="1" applyBorder="1" applyAlignment="1">
      <alignment horizontal="right" vertical="center" indent="1"/>
    </xf>
    <xf numFmtId="0" fontId="37" fillId="0" borderId="18" xfId="1" applyFont="1" applyBorder="1" applyAlignment="1">
      <alignment horizontal="right" vertical="center" indent="1"/>
    </xf>
    <xf numFmtId="0" fontId="39" fillId="13" borderId="19" xfId="1" applyFont="1" applyFill="1" applyBorder="1" applyAlignment="1">
      <alignment horizontal="center" vertical="center" wrapText="1"/>
    </xf>
    <xf numFmtId="0" fontId="40" fillId="13" borderId="14" xfId="1" applyFont="1" applyFill="1" applyBorder="1" applyAlignment="1">
      <alignment horizontal="center" vertical="center" wrapText="1"/>
    </xf>
    <xf numFmtId="0" fontId="1" fillId="0" borderId="14" xfId="1" applyBorder="1" applyAlignment="1">
      <alignment horizontal="left" indent="1"/>
    </xf>
    <xf numFmtId="0" fontId="1" fillId="0" borderId="20" xfId="1" applyBorder="1" applyAlignment="1">
      <alignment horizontal="left" indent="1"/>
    </xf>
    <xf numFmtId="3" fontId="38" fillId="12" borderId="47" xfId="1" applyNumberFormat="1" applyFont="1" applyFill="1" applyBorder="1" applyAlignment="1">
      <alignment horizontal="right" vertical="center" indent="1"/>
    </xf>
    <xf numFmtId="0" fontId="38" fillId="12" borderId="47" xfId="1" applyFont="1" applyFill="1" applyBorder="1" applyAlignment="1">
      <alignment horizontal="right" vertical="center" indent="1"/>
    </xf>
    <xf numFmtId="4" fontId="38" fillId="12" borderId="48" xfId="1" applyNumberFormat="1" applyFont="1" applyFill="1" applyBorder="1" applyAlignment="1">
      <alignment horizontal="right" vertical="center" indent="1"/>
    </xf>
    <xf numFmtId="0" fontId="46" fillId="0" borderId="0" xfId="0" applyFont="1"/>
    <xf numFmtId="0" fontId="47" fillId="0" borderId="0" xfId="0" applyFont="1"/>
    <xf numFmtId="0" fontId="0" fillId="14" borderId="1" xfId="0" applyFill="1" applyBorder="1" applyAlignment="1">
      <alignment horizontal="left" vertical="top" wrapText="1"/>
    </xf>
    <xf numFmtId="0" fontId="48" fillId="15" borderId="1" xfId="0" applyFont="1" applyFill="1" applyBorder="1" applyAlignment="1">
      <alignment horizontal="center" wrapText="1"/>
    </xf>
    <xf numFmtId="0" fontId="48" fillId="15" borderId="1" xfId="0" applyFont="1" applyFill="1" applyBorder="1" applyAlignment="1">
      <alignment horizontal="center"/>
    </xf>
    <xf numFmtId="0" fontId="49" fillId="4" borderId="1" xfId="0" applyFont="1" applyFill="1" applyBorder="1" applyAlignment="1">
      <alignment horizontal="center" vertical="center" wrapText="1"/>
    </xf>
    <xf numFmtId="0" fontId="49" fillId="16" borderId="1" xfId="0" applyFont="1" applyFill="1" applyBorder="1" applyAlignment="1">
      <alignment horizontal="center" vertical="center" wrapText="1"/>
    </xf>
    <xf numFmtId="0" fontId="50" fillId="4" borderId="1" xfId="0" applyFont="1" applyFill="1" applyBorder="1" applyAlignment="1">
      <alignment horizontal="center" vertical="center" wrapText="1"/>
    </xf>
    <xf numFmtId="0" fontId="51" fillId="4" borderId="1" xfId="0" applyFont="1" applyFill="1" applyBorder="1" applyAlignment="1">
      <alignment horizontal="center" vertical="center"/>
    </xf>
    <xf numFmtId="2" fontId="0" fillId="0" borderId="1" xfId="0" applyNumberFormat="1" applyBorder="1" applyAlignment="1"/>
    <xf numFmtId="2" fontId="0" fillId="0" borderId="1" xfId="0" applyNumberFormat="1" applyBorder="1"/>
    <xf numFmtId="2" fontId="51" fillId="0" borderId="1" xfId="0" applyNumberFormat="1" applyFont="1" applyBorder="1" applyAlignment="1">
      <alignment horizontal="center" vertical="center"/>
    </xf>
    <xf numFmtId="0" fontId="44" fillId="0" borderId="0" xfId="0" applyFont="1"/>
    <xf numFmtId="2" fontId="0" fillId="0" borderId="0" xfId="0" applyNumberFormat="1"/>
    <xf numFmtId="0" fontId="49" fillId="16" borderId="6" xfId="0" applyFont="1" applyFill="1" applyBorder="1" applyAlignment="1">
      <alignment horizontal="center" vertical="center" wrapText="1"/>
    </xf>
    <xf numFmtId="0" fontId="50" fillId="4" borderId="6" xfId="0" applyFont="1" applyFill="1" applyBorder="1" applyAlignment="1">
      <alignment horizontal="center" vertical="center" wrapText="1"/>
    </xf>
    <xf numFmtId="2" fontId="51" fillId="0" borderId="6" xfId="0" applyNumberFormat="1" applyFont="1" applyBorder="1" applyAlignment="1">
      <alignment horizontal="center" vertical="center"/>
    </xf>
    <xf numFmtId="0" fontId="50" fillId="16" borderId="1" xfId="0" applyFont="1" applyFill="1" applyBorder="1" applyAlignment="1">
      <alignment horizontal="center" vertical="center" wrapText="1"/>
    </xf>
    <xf numFmtId="0" fontId="58" fillId="16" borderId="1" xfId="0" applyFont="1" applyFill="1" applyBorder="1" applyAlignment="1">
      <alignment horizontal="center" vertical="center" wrapText="1"/>
    </xf>
    <xf numFmtId="2" fontId="51" fillId="4" borderId="1" xfId="0" applyNumberFormat="1" applyFont="1" applyFill="1" applyBorder="1" applyAlignment="1">
      <alignment horizontal="center" vertical="center"/>
    </xf>
    <xf numFmtId="0" fontId="61" fillId="0" borderId="1" xfId="0" applyFont="1" applyBorder="1" applyAlignment="1">
      <alignment horizontal="center" vertical="center"/>
    </xf>
    <xf numFmtId="0" fontId="62" fillId="4" borderId="1" xfId="0" applyFont="1" applyFill="1" applyBorder="1" applyAlignment="1">
      <alignment horizontal="center" vertical="center" wrapText="1"/>
    </xf>
    <xf numFmtId="0" fontId="64" fillId="0" borderId="50" xfId="0" applyFont="1" applyBorder="1" applyAlignment="1">
      <alignment horizontal="center"/>
    </xf>
    <xf numFmtId="0" fontId="65" fillId="0" borderId="0" xfId="0" applyFont="1" applyAlignment="1">
      <alignment horizontal="left" vertical="center" wrapText="1"/>
    </xf>
    <xf numFmtId="0" fontId="46" fillId="0" borderId="0" xfId="0" applyFont="1" applyAlignment="1">
      <alignment horizontal="left"/>
    </xf>
    <xf numFmtId="0" fontId="66" fillId="3" borderId="1" xfId="0" applyFont="1" applyFill="1" applyBorder="1" applyAlignment="1">
      <alignment horizontal="justify" vertical="center" wrapText="1"/>
    </xf>
    <xf numFmtId="0" fontId="68" fillId="2" borderId="1" xfId="0" applyFont="1" applyFill="1" applyBorder="1" applyAlignment="1">
      <alignment horizontal="center" vertical="center"/>
    </xf>
    <xf numFmtId="0" fontId="68" fillId="2" borderId="1" xfId="0" applyFont="1" applyFill="1" applyBorder="1" applyAlignment="1">
      <alignment horizontal="justify" vertical="center"/>
    </xf>
    <xf numFmtId="0" fontId="68" fillId="0" borderId="1" xfId="0" applyFont="1" applyBorder="1" applyAlignment="1">
      <alignment horizontal="justify" vertical="center"/>
    </xf>
    <xf numFmtId="0" fontId="66" fillId="2" borderId="1" xfId="0" applyFont="1" applyFill="1" applyBorder="1" applyAlignment="1">
      <alignment horizontal="justify" vertical="center"/>
    </xf>
    <xf numFmtId="4" fontId="7" fillId="0" borderId="1" xfId="0" applyNumberFormat="1" applyFont="1" applyBorder="1" applyAlignment="1">
      <alignment horizontal="right" vertical="center"/>
    </xf>
    <xf numFmtId="0" fontId="24" fillId="0" borderId="0" xfId="0" applyFont="1" applyAlignment="1">
      <alignment horizontal="center" vertical="center"/>
    </xf>
    <xf numFmtId="0" fontId="25" fillId="0" borderId="0" xfId="0" applyFont="1" applyBorder="1" applyAlignment="1">
      <alignment horizontal="center" vertical="center" wrapText="1"/>
    </xf>
    <xf numFmtId="0" fontId="27" fillId="0" borderId="0" xfId="0" applyFont="1" applyFill="1" applyBorder="1" applyAlignment="1">
      <alignment horizontal="justify" vertical="top" wrapText="1"/>
    </xf>
    <xf numFmtId="0" fontId="27" fillId="0" borderId="0" xfId="0" applyFont="1" applyAlignment="1">
      <alignment horizontal="justify" vertical="top" wrapText="1"/>
    </xf>
    <xf numFmtId="0" fontId="18" fillId="0" borderId="1" xfId="0" applyFont="1" applyBorder="1" applyAlignment="1">
      <alignment horizontal="left" vertical="center"/>
    </xf>
    <xf numFmtId="0" fontId="18"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15" fillId="9" borderId="1" xfId="0" applyFont="1" applyFill="1" applyBorder="1" applyAlignment="1">
      <alignment horizontal="center" vertical="center"/>
    </xf>
    <xf numFmtId="0" fontId="66" fillId="3" borderId="1" xfId="0" applyFont="1" applyFill="1" applyBorder="1" applyAlignment="1">
      <alignment horizontal="justify" vertical="center" wrapText="1"/>
    </xf>
    <xf numFmtId="0" fontId="69" fillId="0" borderId="0" xfId="0" applyFont="1" applyAlignment="1">
      <alignment horizontal="left" wrapText="1"/>
    </xf>
    <xf numFmtId="0" fontId="18" fillId="0" borderId="1" xfId="0" applyFont="1" applyBorder="1" applyAlignment="1">
      <alignment horizontal="left"/>
    </xf>
    <xf numFmtId="0" fontId="65" fillId="0" borderId="0" xfId="0" applyFont="1" applyAlignment="1">
      <alignment horizontal="left" vertical="center" wrapText="1"/>
    </xf>
    <xf numFmtId="0" fontId="65" fillId="0" borderId="0" xfId="0" applyFont="1" applyFill="1" applyAlignment="1">
      <alignment horizontal="left" vertical="center" wrapText="1"/>
    </xf>
    <xf numFmtId="0" fontId="45" fillId="0" borderId="6" xfId="0" applyFont="1" applyBorder="1" applyAlignment="1">
      <alignment horizontal="center" vertical="center" textRotation="90"/>
    </xf>
    <xf numFmtId="0" fontId="45" fillId="0" borderId="4" xfId="0" applyFont="1" applyBorder="1" applyAlignment="1">
      <alignment horizontal="center" vertical="center" textRotation="90"/>
    </xf>
    <xf numFmtId="0" fontId="45" fillId="0" borderId="5" xfId="0" applyFont="1" applyBorder="1" applyAlignment="1">
      <alignment horizontal="center" vertical="center" textRotation="90"/>
    </xf>
    <xf numFmtId="0" fontId="45" fillId="0" borderId="1" xfId="0" applyFont="1" applyBorder="1" applyAlignment="1">
      <alignment horizontal="center" vertical="center" textRotation="90"/>
    </xf>
    <xf numFmtId="0" fontId="46" fillId="0" borderId="1" xfId="0" applyFont="1" applyBorder="1" applyAlignment="1">
      <alignment horizontal="center" vertical="center" textRotation="90"/>
    </xf>
    <xf numFmtId="0" fontId="16" fillId="9" borderId="27"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49" xfId="0" applyFont="1" applyFill="1" applyBorder="1" applyAlignment="1">
      <alignment horizontal="center" vertical="center" wrapText="1"/>
    </xf>
    <xf numFmtId="0" fontId="45" fillId="0" borderId="6" xfId="0" applyFont="1" applyBorder="1" applyAlignment="1">
      <alignment horizontal="center" vertical="center" textRotation="90" wrapText="1"/>
    </xf>
    <xf numFmtId="0" fontId="45" fillId="0" borderId="4" xfId="0" applyFont="1" applyBorder="1" applyAlignment="1">
      <alignment horizontal="center" vertical="center" textRotation="90" wrapText="1"/>
    </xf>
    <xf numFmtId="0" fontId="45" fillId="0" borderId="5" xfId="0" applyFont="1" applyBorder="1" applyAlignment="1">
      <alignment horizontal="center" vertical="center" textRotation="90" wrapText="1"/>
    </xf>
    <xf numFmtId="0" fontId="11" fillId="0" borderId="0" xfId="0" applyFont="1" applyAlignment="1">
      <alignment horizontal="justify" vertical="center" wrapText="1"/>
    </xf>
    <xf numFmtId="0" fontId="11"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justify" vertical="center"/>
    </xf>
    <xf numFmtId="4" fontId="16" fillId="3" borderId="1" xfId="0" applyNumberFormat="1"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6" fillId="10" borderId="1" xfId="0" applyFont="1" applyFill="1" applyBorder="1" applyAlignment="1">
      <alignment horizontal="center" vertical="center"/>
    </xf>
    <xf numFmtId="0" fontId="16" fillId="3"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1" fillId="0" borderId="0" xfId="0" applyFont="1" applyAlignment="1">
      <alignment vertical="center" wrapText="1"/>
    </xf>
    <xf numFmtId="0" fontId="0" fillId="0" borderId="0" xfId="0" applyAlignment="1">
      <alignment vertical="center"/>
    </xf>
    <xf numFmtId="0" fontId="7" fillId="0" borderId="0" xfId="0" applyFont="1" applyAlignment="1">
      <alignment horizontal="justify" vertical="center"/>
    </xf>
    <xf numFmtId="0" fontId="16" fillId="10" borderId="5" xfId="0" applyFont="1" applyFill="1" applyBorder="1" applyAlignment="1">
      <alignment horizontal="center" vertical="center"/>
    </xf>
    <xf numFmtId="0" fontId="0" fillId="0" borderId="0" xfId="0" applyAlignment="1">
      <alignment horizontal="justify" vertical="center"/>
    </xf>
    <xf numFmtId="0" fontId="5" fillId="7" borderId="1" xfId="0" applyFont="1" applyFill="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3" fillId="0" borderId="0" xfId="0" applyFont="1" applyAlignment="1">
      <alignment horizontal="left" wrapText="1"/>
    </xf>
    <xf numFmtId="0" fontId="16" fillId="0" borderId="1" xfId="0" applyFont="1" applyBorder="1" applyAlignment="1">
      <alignment horizontal="right" vertical="center" wrapText="1"/>
    </xf>
    <xf numFmtId="0" fontId="0" fillId="0" borderId="1" xfId="0" applyBorder="1" applyAlignment="1">
      <alignment horizontal="center" vertical="center"/>
    </xf>
    <xf numFmtId="0" fontId="17" fillId="4" borderId="0" xfId="0" applyFont="1" applyFill="1" applyAlignment="1">
      <alignment horizontal="justify" vertical="center" wrapText="1"/>
    </xf>
    <xf numFmtId="0" fontId="6" fillId="0" borderId="2" xfId="0" applyFont="1" applyBorder="1" applyAlignment="1">
      <alignment horizontal="center" vertical="center"/>
    </xf>
    <xf numFmtId="0" fontId="0" fillId="0" borderId="2" xfId="0" applyBorder="1" applyAlignment="1">
      <alignment horizontal="center" vertical="center"/>
    </xf>
    <xf numFmtId="4" fontId="5" fillId="8" borderId="33" xfId="0" applyNumberFormat="1" applyFont="1" applyFill="1" applyBorder="1" applyAlignment="1">
      <alignment horizontal="right"/>
    </xf>
    <xf numFmtId="0" fontId="0" fillId="0" borderId="35" xfId="0" applyBorder="1" applyAlignment="1">
      <alignment horizontal="right"/>
    </xf>
    <xf numFmtId="0" fontId="0" fillId="0" borderId="37" xfId="0" applyBorder="1" applyAlignment="1">
      <alignment horizontal="right"/>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6" fillId="0" borderId="34" xfId="0" applyFont="1" applyBorder="1" applyAlignment="1">
      <alignment horizontal="center" vertical="center" wrapText="1"/>
    </xf>
    <xf numFmtId="0" fontId="5" fillId="3" borderId="12" xfId="0" applyFont="1" applyFill="1" applyBorder="1" applyAlignment="1">
      <alignment horizontal="center" vertical="center"/>
    </xf>
    <xf numFmtId="0" fontId="0" fillId="0" borderId="15" xfId="0" applyBorder="1" applyAlignment="1">
      <alignment horizontal="center" vertical="center"/>
    </xf>
    <xf numFmtId="0" fontId="8" fillId="4" borderId="6" xfId="0" applyFont="1" applyFill="1" applyBorder="1" applyAlignment="1">
      <alignment horizontal="center"/>
    </xf>
    <xf numFmtId="0" fontId="5" fillId="3" borderId="1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9" xfId="0" applyFont="1" applyFill="1" applyBorder="1" applyAlignment="1">
      <alignment horizontal="center" vertical="center"/>
    </xf>
    <xf numFmtId="4" fontId="5" fillId="8" borderId="19" xfId="0" applyNumberFormat="1" applyFont="1" applyFill="1" applyBorder="1" applyAlignment="1">
      <alignment horizontal="center" vertical="center"/>
    </xf>
    <xf numFmtId="4" fontId="5" fillId="8" borderId="14" xfId="0" applyNumberFormat="1"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5" xfId="0" applyBorder="1" applyAlignment="1">
      <alignment horizontal="center" vertical="center" wrapText="1"/>
    </xf>
    <xf numFmtId="0" fontId="42" fillId="0" borderId="0" xfId="1" applyFont="1" applyAlignment="1">
      <alignment horizontal="justify" vertical="center" wrapText="1"/>
    </xf>
    <xf numFmtId="0" fontId="38" fillId="12" borderId="46" xfId="1" applyFont="1" applyFill="1" applyBorder="1" applyAlignment="1">
      <alignment horizontal="right" vertical="center" wrapText="1"/>
    </xf>
    <xf numFmtId="0" fontId="38" fillId="12" borderId="47" xfId="1" applyFont="1" applyFill="1" applyBorder="1" applyAlignment="1">
      <alignment horizontal="right" vertical="center" wrapText="1"/>
    </xf>
    <xf numFmtId="0" fontId="15" fillId="9" borderId="40"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9" borderId="42" xfId="0" applyFont="1" applyFill="1" applyBorder="1" applyAlignment="1">
      <alignment horizontal="center" vertical="center" wrapText="1"/>
    </xf>
    <xf numFmtId="0" fontId="39" fillId="13" borderId="12" xfId="1" applyFont="1" applyFill="1" applyBorder="1" applyAlignment="1">
      <alignment horizontal="center" vertical="center" wrapText="1"/>
    </xf>
    <xf numFmtId="0" fontId="39" fillId="13" borderId="13" xfId="1" applyFont="1" applyFill="1" applyBorder="1" applyAlignment="1">
      <alignment horizontal="center" vertical="center" wrapText="1"/>
    </xf>
    <xf numFmtId="0" fontId="39" fillId="13" borderId="15" xfId="1" applyFont="1" applyFill="1" applyBorder="1" applyAlignment="1">
      <alignment horizontal="center" vertical="center" wrapText="1"/>
    </xf>
    <xf numFmtId="0" fontId="40" fillId="13" borderId="43" xfId="1" applyFont="1" applyFill="1" applyBorder="1" applyAlignment="1">
      <alignment horizontal="center" vertical="center" wrapText="1"/>
    </xf>
    <xf numFmtId="0" fontId="40" fillId="13" borderId="25" xfId="1" applyFont="1" applyFill="1" applyBorder="1" applyAlignment="1">
      <alignment horizontal="center" vertical="center" wrapText="1"/>
    </xf>
    <xf numFmtId="0" fontId="40" fillId="13" borderId="44" xfId="1" applyFont="1" applyFill="1" applyBorder="1" applyAlignment="1">
      <alignment horizontal="center" vertical="center" wrapText="1"/>
    </xf>
    <xf numFmtId="0" fontId="40" fillId="13" borderId="5" xfId="1" applyFont="1" applyFill="1" applyBorder="1" applyAlignment="1">
      <alignment horizontal="center" vertical="center" wrapText="1"/>
    </xf>
    <xf numFmtId="0" fontId="40" fillId="13" borderId="45" xfId="1" applyFont="1" applyFill="1" applyBorder="1" applyAlignment="1">
      <alignment horizontal="center" vertical="center" wrapText="1"/>
    </xf>
    <xf numFmtId="0" fontId="40" fillId="13" borderId="32" xfId="1" applyFont="1" applyFill="1" applyBorder="1" applyAlignment="1">
      <alignment horizontal="center" vertical="center" wrapText="1"/>
    </xf>
    <xf numFmtId="0" fontId="70" fillId="4" borderId="1" xfId="0" applyFont="1" applyFill="1" applyBorder="1" applyAlignment="1">
      <alignment horizontal="center" vertical="center" wrapText="1"/>
    </xf>
  </cellXfs>
  <cellStyles count="3">
    <cellStyle name="Κανονικό" xfId="0" builtinId="0"/>
    <cellStyle name="Κανονικό 2" xfId="1"/>
    <cellStyle name="Κανονικό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304455</xdr:colOff>
      <xdr:row>1</xdr:row>
      <xdr:rowOff>38100</xdr:rowOff>
    </xdr:to>
    <xdr:pic>
      <xdr:nvPicPr>
        <xdr:cNvPr id="3" name="Εικόνα 2">
          <a:extLst>
            <a:ext uri="{FF2B5EF4-FFF2-40B4-BE49-F238E27FC236}">
              <a16:creationId xmlns="" xmlns:a16="http://schemas.microsoft.com/office/drawing/2014/main" id="{8F26A882-453B-4204-AD28-3F3AC2547BD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38125" y="0"/>
          <a:ext cx="971205" cy="1009650"/>
        </a:xfrm>
        <a:prstGeom prst="rect">
          <a:avLst/>
        </a:prstGeom>
      </xdr:spPr>
    </xdr:pic>
    <xdr:clientData/>
  </xdr:twoCellAnchor>
  <xdr:twoCellAnchor editAs="oneCell">
    <xdr:from>
      <xdr:col>4</xdr:col>
      <xdr:colOff>323850</xdr:colOff>
      <xdr:row>0</xdr:row>
      <xdr:rowOff>9525</xdr:rowOff>
    </xdr:from>
    <xdr:to>
      <xdr:col>7</xdr:col>
      <xdr:colOff>123825</xdr:colOff>
      <xdr:row>0</xdr:row>
      <xdr:rowOff>903754</xdr:rowOff>
    </xdr:to>
    <xdr:pic>
      <xdr:nvPicPr>
        <xdr:cNvPr id="6" name="Εικόνα 5">
          <a:extLst>
            <a:ext uri="{FF2B5EF4-FFF2-40B4-BE49-F238E27FC236}">
              <a16:creationId xmlns="" xmlns:a16="http://schemas.microsoft.com/office/drawing/2014/main" id="{8EEFDFEF-2CFE-4F2A-8AC4-32BE0F298BF9}"/>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447925" y="9525"/>
          <a:ext cx="1628775" cy="894229"/>
        </a:xfrm>
        <a:prstGeom prst="rect">
          <a:avLst/>
        </a:prstGeom>
      </xdr:spPr>
    </xdr:pic>
    <xdr:clientData/>
  </xdr:twoCellAnchor>
  <xdr:twoCellAnchor editAs="oneCell">
    <xdr:from>
      <xdr:col>8</xdr:col>
      <xdr:colOff>476250</xdr:colOff>
      <xdr:row>0</xdr:row>
      <xdr:rowOff>0</xdr:rowOff>
    </xdr:from>
    <xdr:to>
      <xdr:col>10</xdr:col>
      <xdr:colOff>685800</xdr:colOff>
      <xdr:row>0</xdr:row>
      <xdr:rowOff>856524</xdr:rowOff>
    </xdr:to>
    <xdr:pic>
      <xdr:nvPicPr>
        <xdr:cNvPr id="8" name="Εικόνα 7">
          <a:extLst>
            <a:ext uri="{FF2B5EF4-FFF2-40B4-BE49-F238E27FC236}">
              <a16:creationId xmlns="" xmlns:a16="http://schemas.microsoft.com/office/drawing/2014/main" id="{D2DEE30D-4A90-4554-B421-47ED25E5A001}"/>
            </a:ext>
          </a:extLst>
        </xdr:cNvPr>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5038725" y="0"/>
          <a:ext cx="1428750" cy="856524"/>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workbookViewId="0">
      <selection activeCell="N12" sqref="N12"/>
    </sheetView>
  </sheetViews>
  <sheetFormatPr defaultRowHeight="15"/>
  <cols>
    <col min="1" max="1" width="4.42578125" customWidth="1"/>
    <col min="11" max="11" width="14.140625" customWidth="1"/>
  </cols>
  <sheetData>
    <row r="1" spans="1:12" ht="76.5" customHeight="1"/>
    <row r="2" spans="1:12" ht="18.75">
      <c r="F2" s="154"/>
      <c r="G2" s="154"/>
      <c r="H2" s="154"/>
      <c r="I2" s="154"/>
      <c r="J2" s="154"/>
      <c r="K2" s="154"/>
    </row>
    <row r="3" spans="1:12" ht="18.95" customHeight="1">
      <c r="A3" s="155" t="s">
        <v>86</v>
      </c>
      <c r="B3" s="155"/>
      <c r="C3" s="155"/>
      <c r="D3" s="155"/>
      <c r="E3" s="155"/>
      <c r="F3" s="155"/>
      <c r="G3" s="155"/>
      <c r="H3" s="155"/>
      <c r="I3" s="155"/>
      <c r="J3" s="155"/>
      <c r="K3" s="155"/>
    </row>
    <row r="4" spans="1:12" ht="18.95" customHeight="1">
      <c r="A4" s="156" t="s">
        <v>87</v>
      </c>
      <c r="B4" s="156"/>
      <c r="C4" s="156"/>
      <c r="D4" s="156"/>
      <c r="E4" s="156"/>
      <c r="F4" s="156"/>
      <c r="G4" s="156"/>
      <c r="H4" s="156"/>
      <c r="I4" s="156"/>
      <c r="J4" s="156"/>
      <c r="K4" s="156"/>
    </row>
    <row r="5" spans="1:12" ht="18.95" customHeight="1">
      <c r="A5" s="156" t="s">
        <v>88</v>
      </c>
      <c r="B5" s="156"/>
      <c r="C5" s="156"/>
      <c r="D5" s="156"/>
      <c r="E5" s="156"/>
      <c r="F5" s="156"/>
      <c r="G5" s="156"/>
      <c r="H5" s="156"/>
      <c r="I5" s="156"/>
      <c r="J5" s="156"/>
      <c r="K5" s="156"/>
    </row>
    <row r="6" spans="1:12" ht="18.95" customHeight="1">
      <c r="A6" s="156" t="s">
        <v>89</v>
      </c>
      <c r="B6" s="156"/>
      <c r="C6" s="156"/>
      <c r="D6" s="156"/>
      <c r="E6" s="156"/>
      <c r="F6" s="156"/>
      <c r="G6" s="156"/>
      <c r="H6" s="156"/>
      <c r="I6" s="156"/>
      <c r="J6" s="156"/>
      <c r="K6" s="156"/>
    </row>
    <row r="7" spans="1:12" ht="18.95" customHeight="1">
      <c r="A7" s="33"/>
      <c r="B7" s="33"/>
      <c r="C7" s="33"/>
      <c r="D7" s="33"/>
      <c r="E7" s="33"/>
      <c r="F7" s="33"/>
      <c r="G7" s="33"/>
      <c r="H7" s="33"/>
      <c r="I7" s="33"/>
      <c r="J7" s="33"/>
      <c r="K7" s="33"/>
    </row>
    <row r="8" spans="1:12" ht="18.95" customHeight="1">
      <c r="A8" s="147" t="s">
        <v>1074</v>
      </c>
      <c r="B8" s="147"/>
      <c r="C8" s="147"/>
      <c r="D8" s="147"/>
      <c r="E8" s="147"/>
      <c r="F8" s="147"/>
      <c r="G8" s="147"/>
      <c r="H8" s="147"/>
      <c r="I8" s="147"/>
      <c r="J8" s="147"/>
      <c r="K8" s="147"/>
    </row>
    <row r="9" spans="1:12" ht="18.95" customHeight="1">
      <c r="A9" s="147" t="s">
        <v>1075</v>
      </c>
      <c r="B9" s="147"/>
      <c r="C9" s="147"/>
      <c r="D9" s="147"/>
      <c r="E9" s="147"/>
      <c r="F9" s="147"/>
      <c r="G9" s="147"/>
      <c r="H9" s="147"/>
      <c r="I9" s="147"/>
      <c r="J9" s="147"/>
      <c r="K9" s="147"/>
    </row>
    <row r="10" spans="1:12" ht="18" customHeight="1">
      <c r="A10" s="32"/>
      <c r="B10" s="32"/>
      <c r="C10" s="32"/>
      <c r="D10" s="32"/>
      <c r="E10" s="32"/>
      <c r="F10" s="32"/>
      <c r="G10" s="32"/>
      <c r="H10" s="32"/>
      <c r="I10" s="32"/>
      <c r="J10" s="32"/>
      <c r="K10" s="32"/>
    </row>
    <row r="11" spans="1:12" ht="27" customHeight="1">
      <c r="A11" s="151" t="s">
        <v>18</v>
      </c>
      <c r="B11" s="151"/>
      <c r="C11" s="151"/>
      <c r="D11" s="151"/>
      <c r="E11" s="151"/>
      <c r="F11" s="151"/>
      <c r="G11" s="151"/>
      <c r="H11" s="151"/>
      <c r="I11" s="151"/>
      <c r="J11" s="151"/>
      <c r="K11" s="151"/>
    </row>
    <row r="12" spans="1:12" ht="24" customHeight="1">
      <c r="A12" s="151" t="s">
        <v>19</v>
      </c>
      <c r="B12" s="151"/>
      <c r="C12" s="151"/>
      <c r="D12" s="151"/>
      <c r="E12" s="151"/>
      <c r="F12" s="151"/>
      <c r="G12" s="151"/>
      <c r="H12" s="151"/>
      <c r="I12" s="151"/>
      <c r="J12" s="151"/>
      <c r="K12" s="151"/>
    </row>
    <row r="13" spans="1:12" ht="24" customHeight="1">
      <c r="A13" s="151" t="s">
        <v>158</v>
      </c>
      <c r="B13" s="151"/>
      <c r="C13" s="151"/>
      <c r="D13" s="151"/>
      <c r="E13" s="151"/>
      <c r="F13" s="151"/>
      <c r="G13" s="151"/>
      <c r="H13" s="151"/>
      <c r="I13" s="151"/>
      <c r="J13" s="151"/>
      <c r="K13" s="151"/>
    </row>
    <row r="14" spans="1:12" ht="24" customHeight="1">
      <c r="A14" s="35"/>
      <c r="B14" s="35"/>
      <c r="C14" s="35"/>
      <c r="D14" s="35"/>
      <c r="E14" s="35"/>
      <c r="F14" s="35"/>
      <c r="G14" s="35"/>
      <c r="H14" s="35"/>
      <c r="I14" s="35"/>
      <c r="J14" s="35"/>
      <c r="K14" s="35"/>
    </row>
    <row r="15" spans="1:12" ht="24.6" customHeight="1">
      <c r="A15" s="152" t="s">
        <v>168</v>
      </c>
      <c r="B15" s="152"/>
      <c r="C15" s="152"/>
      <c r="D15" s="152"/>
      <c r="E15" s="152"/>
      <c r="F15" s="152"/>
      <c r="G15" s="152"/>
      <c r="H15" s="152"/>
      <c r="I15" s="152"/>
      <c r="J15" s="152"/>
      <c r="K15" s="152"/>
      <c r="L15" s="36"/>
    </row>
    <row r="16" spans="1:12" ht="24.6" customHeight="1">
      <c r="A16" s="152" t="s">
        <v>93</v>
      </c>
      <c r="B16" s="152"/>
      <c r="C16" s="152"/>
      <c r="D16" s="152"/>
      <c r="E16" s="152"/>
      <c r="F16" s="152"/>
      <c r="G16" s="152"/>
      <c r="H16" s="152"/>
      <c r="I16" s="152"/>
      <c r="J16" s="152"/>
      <c r="K16" s="152"/>
      <c r="L16" s="36"/>
    </row>
    <row r="17" spans="1:12" ht="50.45" customHeight="1">
      <c r="A17" s="153" t="s">
        <v>94</v>
      </c>
      <c r="B17" s="153"/>
      <c r="C17" s="153"/>
      <c r="D17" s="153"/>
      <c r="E17" s="153"/>
      <c r="F17" s="153"/>
      <c r="G17" s="153"/>
      <c r="H17" s="153"/>
      <c r="I17" s="153"/>
      <c r="J17" s="153"/>
      <c r="K17" s="153"/>
      <c r="L17" s="36"/>
    </row>
    <row r="18" spans="1:12" s="1" customFormat="1" ht="15.75" customHeight="1">
      <c r="A18" s="148" t="s">
        <v>66</v>
      </c>
      <c r="B18" s="148"/>
      <c r="C18" s="148"/>
      <c r="D18" s="148"/>
      <c r="E18" s="148"/>
      <c r="F18" s="148"/>
      <c r="G18" s="148"/>
      <c r="H18" s="148"/>
      <c r="I18" s="148"/>
      <c r="J18" s="148"/>
      <c r="K18" s="148"/>
      <c r="L18" s="37"/>
    </row>
    <row r="19" spans="1:12" ht="63.6" customHeight="1">
      <c r="A19" s="38">
        <v>1</v>
      </c>
      <c r="B19" s="149" t="s">
        <v>95</v>
      </c>
      <c r="C19" s="149"/>
      <c r="D19" s="149"/>
      <c r="E19" s="149"/>
      <c r="F19" s="149"/>
      <c r="G19" s="149"/>
      <c r="H19" s="149"/>
      <c r="I19" s="149"/>
      <c r="J19" s="149"/>
      <c r="K19" s="149"/>
      <c r="L19" s="36"/>
    </row>
    <row r="20" spans="1:12" ht="52.15" customHeight="1">
      <c r="A20" s="34">
        <v>2</v>
      </c>
      <c r="B20" s="150" t="s">
        <v>90</v>
      </c>
      <c r="C20" s="150"/>
      <c r="D20" s="150"/>
      <c r="E20" s="150"/>
      <c r="F20" s="150"/>
      <c r="G20" s="150"/>
      <c r="H20" s="150"/>
      <c r="I20" s="150"/>
      <c r="J20" s="150"/>
      <c r="K20" s="150"/>
    </row>
    <row r="21" spans="1:12" ht="36.75" customHeight="1">
      <c r="A21" s="34">
        <v>3</v>
      </c>
      <c r="B21" s="150" t="s">
        <v>96</v>
      </c>
      <c r="C21" s="150"/>
      <c r="D21" s="150"/>
      <c r="E21" s="150"/>
      <c r="F21" s="150"/>
      <c r="G21" s="150"/>
      <c r="H21" s="150"/>
      <c r="I21" s="150"/>
      <c r="J21" s="150"/>
      <c r="K21" s="150"/>
    </row>
    <row r="22" spans="1:12" ht="39.6" customHeight="1">
      <c r="A22" s="34">
        <v>4</v>
      </c>
      <c r="B22" s="150" t="s">
        <v>97</v>
      </c>
      <c r="C22" s="150"/>
      <c r="D22" s="150"/>
      <c r="E22" s="150"/>
      <c r="F22" s="150"/>
      <c r="G22" s="150"/>
      <c r="H22" s="150"/>
      <c r="I22" s="150"/>
      <c r="J22" s="150"/>
      <c r="K22" s="150"/>
    </row>
    <row r="23" spans="1:12" ht="40.15" customHeight="1">
      <c r="A23" s="34">
        <v>5</v>
      </c>
      <c r="B23" s="150" t="s">
        <v>91</v>
      </c>
      <c r="C23" s="150"/>
      <c r="D23" s="150"/>
      <c r="E23" s="150"/>
      <c r="F23" s="150"/>
      <c r="G23" s="150"/>
      <c r="H23" s="150"/>
      <c r="I23" s="150"/>
      <c r="J23" s="150"/>
      <c r="K23" s="150"/>
    </row>
    <row r="24" spans="1:12" s="2" customFormat="1" ht="37.9" customHeight="1">
      <c r="A24" s="34">
        <v>6</v>
      </c>
      <c r="B24" s="150" t="s">
        <v>92</v>
      </c>
      <c r="C24" s="150"/>
      <c r="D24" s="150"/>
      <c r="E24" s="150"/>
      <c r="F24" s="150"/>
      <c r="G24" s="150"/>
      <c r="H24" s="150"/>
      <c r="I24" s="150"/>
      <c r="J24" s="150"/>
      <c r="K24" s="150"/>
    </row>
    <row r="25" spans="1:12" s="2" customFormat="1" ht="31.9" customHeight="1">
      <c r="A25" s="34">
        <v>7</v>
      </c>
      <c r="B25" s="150" t="s">
        <v>159</v>
      </c>
      <c r="C25" s="150"/>
      <c r="D25" s="150"/>
      <c r="E25" s="150"/>
      <c r="F25" s="150"/>
      <c r="G25" s="150"/>
      <c r="H25" s="150"/>
      <c r="I25" s="150"/>
      <c r="J25" s="150"/>
      <c r="K25" s="150"/>
    </row>
    <row r="26" spans="1:12" ht="29.45" customHeight="1"/>
  </sheetData>
  <protectedRanges>
    <protectedRange sqref="A17:K17 A11:K14" name="Περιοχή1"/>
  </protectedRanges>
  <mergeCells count="21">
    <mergeCell ref="B24:K24"/>
    <mergeCell ref="B25:K25"/>
    <mergeCell ref="B21:K21"/>
    <mergeCell ref="B22:K22"/>
    <mergeCell ref="B23:K23"/>
    <mergeCell ref="F2:K2"/>
    <mergeCell ref="A3:K3"/>
    <mergeCell ref="A4:K4"/>
    <mergeCell ref="A5:K5"/>
    <mergeCell ref="A6:K6"/>
    <mergeCell ref="A8:K8"/>
    <mergeCell ref="A9:K9"/>
    <mergeCell ref="A18:K18"/>
    <mergeCell ref="B19:K19"/>
    <mergeCell ref="B20:K20"/>
    <mergeCell ref="A11:K11"/>
    <mergeCell ref="A12:K12"/>
    <mergeCell ref="A16:K16"/>
    <mergeCell ref="A17:K17"/>
    <mergeCell ref="A13:K13"/>
    <mergeCell ref="A15:K15"/>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workbookViewId="0">
      <selection activeCell="F33" sqref="F33"/>
    </sheetView>
  </sheetViews>
  <sheetFormatPr defaultColWidth="9.140625" defaultRowHeight="15"/>
  <cols>
    <col min="1" max="1" width="5.42578125" style="3" customWidth="1"/>
    <col min="2" max="2" width="18.7109375" style="3" customWidth="1"/>
    <col min="3" max="3" width="27.7109375" style="3" customWidth="1"/>
    <col min="4" max="4" width="18.85546875" style="3" bestFit="1" customWidth="1"/>
    <col min="5" max="5" width="19.42578125" style="3" bestFit="1" customWidth="1"/>
    <col min="6" max="6" width="20" style="3" bestFit="1" customWidth="1"/>
    <col min="7" max="195" width="9.140625" style="3"/>
    <col min="196" max="196" width="3.85546875" style="3" customWidth="1"/>
    <col min="197" max="197" width="22" style="3" customWidth="1"/>
    <col min="198" max="245" width="1.28515625" style="3" customWidth="1"/>
    <col min="246" max="246" width="8.85546875" style="3" bestFit="1" customWidth="1"/>
    <col min="247" max="451" width="9.140625" style="3"/>
    <col min="452" max="452" width="3.85546875" style="3" customWidth="1"/>
    <col min="453" max="453" width="22" style="3" customWidth="1"/>
    <col min="454" max="501" width="1.28515625" style="3" customWidth="1"/>
    <col min="502" max="502" width="8.85546875" style="3" bestFit="1" customWidth="1"/>
    <col min="503" max="707" width="9.140625" style="3"/>
    <col min="708" max="708" width="3.85546875" style="3" customWidth="1"/>
    <col min="709" max="709" width="22" style="3" customWidth="1"/>
    <col min="710" max="757" width="1.28515625" style="3" customWidth="1"/>
    <col min="758" max="758" width="8.85546875" style="3" bestFit="1" customWidth="1"/>
    <col min="759" max="963" width="9.140625" style="3"/>
    <col min="964" max="964" width="3.85546875" style="3" customWidth="1"/>
    <col min="965" max="965" width="22" style="3" customWidth="1"/>
    <col min="966" max="1013" width="1.28515625" style="3" customWidth="1"/>
    <col min="1014" max="1014" width="8.85546875" style="3" bestFit="1" customWidth="1"/>
    <col min="1015" max="1219" width="9.140625" style="3"/>
    <col min="1220" max="1220" width="3.85546875" style="3" customWidth="1"/>
    <col min="1221" max="1221" width="22" style="3" customWidth="1"/>
    <col min="1222" max="1269" width="1.28515625" style="3" customWidth="1"/>
    <col min="1270" max="1270" width="8.85546875" style="3" bestFit="1" customWidth="1"/>
    <col min="1271" max="1475" width="9.140625" style="3"/>
    <col min="1476" max="1476" width="3.85546875" style="3" customWidth="1"/>
    <col min="1477" max="1477" width="22" style="3" customWidth="1"/>
    <col min="1478" max="1525" width="1.28515625" style="3" customWidth="1"/>
    <col min="1526" max="1526" width="8.85546875" style="3" bestFit="1" customWidth="1"/>
    <col min="1527" max="1731" width="9.140625" style="3"/>
    <col min="1732" max="1732" width="3.85546875" style="3" customWidth="1"/>
    <col min="1733" max="1733" width="22" style="3" customWidth="1"/>
    <col min="1734" max="1781" width="1.28515625" style="3" customWidth="1"/>
    <col min="1782" max="1782" width="8.85546875" style="3" bestFit="1" customWidth="1"/>
    <col min="1783" max="1987" width="9.140625" style="3"/>
    <col min="1988" max="1988" width="3.85546875" style="3" customWidth="1"/>
    <col min="1989" max="1989" width="22" style="3" customWidth="1"/>
    <col min="1990" max="2037" width="1.28515625" style="3" customWidth="1"/>
    <col min="2038" max="2038" width="8.85546875" style="3" bestFit="1" customWidth="1"/>
    <col min="2039" max="2243" width="9.140625" style="3"/>
    <col min="2244" max="2244" width="3.85546875" style="3" customWidth="1"/>
    <col min="2245" max="2245" width="22" style="3" customWidth="1"/>
    <col min="2246" max="2293" width="1.28515625" style="3" customWidth="1"/>
    <col min="2294" max="2294" width="8.85546875" style="3" bestFit="1" customWidth="1"/>
    <col min="2295" max="2499" width="9.140625" style="3"/>
    <col min="2500" max="2500" width="3.85546875" style="3" customWidth="1"/>
    <col min="2501" max="2501" width="22" style="3" customWidth="1"/>
    <col min="2502" max="2549" width="1.28515625" style="3" customWidth="1"/>
    <col min="2550" max="2550" width="8.85546875" style="3" bestFit="1" customWidth="1"/>
    <col min="2551" max="2755" width="9.140625" style="3"/>
    <col min="2756" max="2756" width="3.85546875" style="3" customWidth="1"/>
    <col min="2757" max="2757" width="22" style="3" customWidth="1"/>
    <col min="2758" max="2805" width="1.28515625" style="3" customWidth="1"/>
    <col min="2806" max="2806" width="8.85546875" style="3" bestFit="1" customWidth="1"/>
    <col min="2807" max="3011" width="9.140625" style="3"/>
    <col min="3012" max="3012" width="3.85546875" style="3" customWidth="1"/>
    <col min="3013" max="3013" width="22" style="3" customWidth="1"/>
    <col min="3014" max="3061" width="1.28515625" style="3" customWidth="1"/>
    <col min="3062" max="3062" width="8.85546875" style="3" bestFit="1" customWidth="1"/>
    <col min="3063" max="3267" width="9.140625" style="3"/>
    <col min="3268" max="3268" width="3.85546875" style="3" customWidth="1"/>
    <col min="3269" max="3269" width="22" style="3" customWidth="1"/>
    <col min="3270" max="3317" width="1.28515625" style="3" customWidth="1"/>
    <col min="3318" max="3318" width="8.85546875" style="3" bestFit="1" customWidth="1"/>
    <col min="3319" max="3523" width="9.140625" style="3"/>
    <col min="3524" max="3524" width="3.85546875" style="3" customWidth="1"/>
    <col min="3525" max="3525" width="22" style="3" customWidth="1"/>
    <col min="3526" max="3573" width="1.28515625" style="3" customWidth="1"/>
    <col min="3574" max="3574" width="8.85546875" style="3" bestFit="1" customWidth="1"/>
    <col min="3575" max="3779" width="9.140625" style="3"/>
    <col min="3780" max="3780" width="3.85546875" style="3" customWidth="1"/>
    <col min="3781" max="3781" width="22" style="3" customWidth="1"/>
    <col min="3782" max="3829" width="1.28515625" style="3" customWidth="1"/>
    <col min="3830" max="3830" width="8.85546875" style="3" bestFit="1" customWidth="1"/>
    <col min="3831" max="4035" width="9.140625" style="3"/>
    <col min="4036" max="4036" width="3.85546875" style="3" customWidth="1"/>
    <col min="4037" max="4037" width="22" style="3" customWidth="1"/>
    <col min="4038" max="4085" width="1.28515625" style="3" customWidth="1"/>
    <col min="4086" max="4086" width="8.85546875" style="3" bestFit="1" customWidth="1"/>
    <col min="4087" max="4291" width="9.140625" style="3"/>
    <col min="4292" max="4292" width="3.85546875" style="3" customWidth="1"/>
    <col min="4293" max="4293" width="22" style="3" customWidth="1"/>
    <col min="4294" max="4341" width="1.28515625" style="3" customWidth="1"/>
    <col min="4342" max="4342" width="8.85546875" style="3" bestFit="1" customWidth="1"/>
    <col min="4343" max="4547" width="9.140625" style="3"/>
    <col min="4548" max="4548" width="3.85546875" style="3" customWidth="1"/>
    <col min="4549" max="4549" width="22" style="3" customWidth="1"/>
    <col min="4550" max="4597" width="1.28515625" style="3" customWidth="1"/>
    <col min="4598" max="4598" width="8.85546875" style="3" bestFit="1" customWidth="1"/>
    <col min="4599" max="4803" width="9.140625" style="3"/>
    <col min="4804" max="4804" width="3.85546875" style="3" customWidth="1"/>
    <col min="4805" max="4805" width="22" style="3" customWidth="1"/>
    <col min="4806" max="4853" width="1.28515625" style="3" customWidth="1"/>
    <col min="4854" max="4854" width="8.85546875" style="3" bestFit="1" customWidth="1"/>
    <col min="4855" max="5059" width="9.140625" style="3"/>
    <col min="5060" max="5060" width="3.85546875" style="3" customWidth="1"/>
    <col min="5061" max="5061" width="22" style="3" customWidth="1"/>
    <col min="5062" max="5109" width="1.28515625" style="3" customWidth="1"/>
    <col min="5110" max="5110" width="8.85546875" style="3" bestFit="1" customWidth="1"/>
    <col min="5111" max="5315" width="9.140625" style="3"/>
    <col min="5316" max="5316" width="3.85546875" style="3" customWidth="1"/>
    <col min="5317" max="5317" width="22" style="3" customWidth="1"/>
    <col min="5318" max="5365" width="1.28515625" style="3" customWidth="1"/>
    <col min="5366" max="5366" width="8.85546875" style="3" bestFit="1" customWidth="1"/>
    <col min="5367" max="5571" width="9.140625" style="3"/>
    <col min="5572" max="5572" width="3.85546875" style="3" customWidth="1"/>
    <col min="5573" max="5573" width="22" style="3" customWidth="1"/>
    <col min="5574" max="5621" width="1.28515625" style="3" customWidth="1"/>
    <col min="5622" max="5622" width="8.85546875" style="3" bestFit="1" customWidth="1"/>
    <col min="5623" max="5827" width="9.140625" style="3"/>
    <col min="5828" max="5828" width="3.85546875" style="3" customWidth="1"/>
    <col min="5829" max="5829" width="22" style="3" customWidth="1"/>
    <col min="5830" max="5877" width="1.28515625" style="3" customWidth="1"/>
    <col min="5878" max="5878" width="8.85546875" style="3" bestFit="1" customWidth="1"/>
    <col min="5879" max="6083" width="9.140625" style="3"/>
    <col min="6084" max="6084" width="3.85546875" style="3" customWidth="1"/>
    <col min="6085" max="6085" width="22" style="3" customWidth="1"/>
    <col min="6086" max="6133" width="1.28515625" style="3" customWidth="1"/>
    <col min="6134" max="6134" width="8.85546875" style="3" bestFit="1" customWidth="1"/>
    <col min="6135" max="6339" width="9.140625" style="3"/>
    <col min="6340" max="6340" width="3.85546875" style="3" customWidth="1"/>
    <col min="6341" max="6341" width="22" style="3" customWidth="1"/>
    <col min="6342" max="6389" width="1.28515625" style="3" customWidth="1"/>
    <col min="6390" max="6390" width="8.85546875" style="3" bestFit="1" customWidth="1"/>
    <col min="6391" max="6595" width="9.140625" style="3"/>
    <col min="6596" max="6596" width="3.85546875" style="3" customWidth="1"/>
    <col min="6597" max="6597" width="22" style="3" customWidth="1"/>
    <col min="6598" max="6645" width="1.28515625" style="3" customWidth="1"/>
    <col min="6646" max="6646" width="8.85546875" style="3" bestFit="1" customWidth="1"/>
    <col min="6647" max="6851" width="9.140625" style="3"/>
    <col min="6852" max="6852" width="3.85546875" style="3" customWidth="1"/>
    <col min="6853" max="6853" width="22" style="3" customWidth="1"/>
    <col min="6854" max="6901" width="1.28515625" style="3" customWidth="1"/>
    <col min="6902" max="6902" width="8.85546875" style="3" bestFit="1" customWidth="1"/>
    <col min="6903" max="7107" width="9.140625" style="3"/>
    <col min="7108" max="7108" width="3.85546875" style="3" customWidth="1"/>
    <col min="7109" max="7109" width="22" style="3" customWidth="1"/>
    <col min="7110" max="7157" width="1.28515625" style="3" customWidth="1"/>
    <col min="7158" max="7158" width="8.85546875" style="3" bestFit="1" customWidth="1"/>
    <col min="7159" max="7363" width="9.140625" style="3"/>
    <col min="7364" max="7364" width="3.85546875" style="3" customWidth="1"/>
    <col min="7365" max="7365" width="22" style="3" customWidth="1"/>
    <col min="7366" max="7413" width="1.28515625" style="3" customWidth="1"/>
    <col min="7414" max="7414" width="8.85546875" style="3" bestFit="1" customWidth="1"/>
    <col min="7415" max="7619" width="9.140625" style="3"/>
    <col min="7620" max="7620" width="3.85546875" style="3" customWidth="1"/>
    <col min="7621" max="7621" width="22" style="3" customWidth="1"/>
    <col min="7622" max="7669" width="1.28515625" style="3" customWidth="1"/>
    <col min="7670" max="7670" width="8.85546875" style="3" bestFit="1" customWidth="1"/>
    <col min="7671" max="7875" width="9.140625" style="3"/>
    <col min="7876" max="7876" width="3.85546875" style="3" customWidth="1"/>
    <col min="7877" max="7877" width="22" style="3" customWidth="1"/>
    <col min="7878" max="7925" width="1.28515625" style="3" customWidth="1"/>
    <col min="7926" max="7926" width="8.85546875" style="3" bestFit="1" customWidth="1"/>
    <col min="7927" max="8131" width="9.140625" style="3"/>
    <col min="8132" max="8132" width="3.85546875" style="3" customWidth="1"/>
    <col min="8133" max="8133" width="22" style="3" customWidth="1"/>
    <col min="8134" max="8181" width="1.28515625" style="3" customWidth="1"/>
    <col min="8182" max="8182" width="8.85546875" style="3" bestFit="1" customWidth="1"/>
    <col min="8183" max="8387" width="9.140625" style="3"/>
    <col min="8388" max="8388" width="3.85546875" style="3" customWidth="1"/>
    <col min="8389" max="8389" width="22" style="3" customWidth="1"/>
    <col min="8390" max="8437" width="1.28515625" style="3" customWidth="1"/>
    <col min="8438" max="8438" width="8.85546875" style="3" bestFit="1" customWidth="1"/>
    <col min="8439" max="8643" width="9.140625" style="3"/>
    <col min="8644" max="8644" width="3.85546875" style="3" customWidth="1"/>
    <col min="8645" max="8645" width="22" style="3" customWidth="1"/>
    <col min="8646" max="8693" width="1.28515625" style="3" customWidth="1"/>
    <col min="8694" max="8694" width="8.85546875" style="3" bestFit="1" customWidth="1"/>
    <col min="8695" max="8899" width="9.140625" style="3"/>
    <col min="8900" max="8900" width="3.85546875" style="3" customWidth="1"/>
    <col min="8901" max="8901" width="22" style="3" customWidth="1"/>
    <col min="8902" max="8949" width="1.28515625" style="3" customWidth="1"/>
    <col min="8950" max="8950" width="8.85546875" style="3" bestFit="1" customWidth="1"/>
    <col min="8951" max="9155" width="9.140625" style="3"/>
    <col min="9156" max="9156" width="3.85546875" style="3" customWidth="1"/>
    <col min="9157" max="9157" width="22" style="3" customWidth="1"/>
    <col min="9158" max="9205" width="1.28515625" style="3" customWidth="1"/>
    <col min="9206" max="9206" width="8.85546875" style="3" bestFit="1" customWidth="1"/>
    <col min="9207" max="9411" width="9.140625" style="3"/>
    <col min="9412" max="9412" width="3.85546875" style="3" customWidth="1"/>
    <col min="9413" max="9413" width="22" style="3" customWidth="1"/>
    <col min="9414" max="9461" width="1.28515625" style="3" customWidth="1"/>
    <col min="9462" max="9462" width="8.85546875" style="3" bestFit="1" customWidth="1"/>
    <col min="9463" max="9667" width="9.140625" style="3"/>
    <col min="9668" max="9668" width="3.85546875" style="3" customWidth="1"/>
    <col min="9669" max="9669" width="22" style="3" customWidth="1"/>
    <col min="9670" max="9717" width="1.28515625" style="3" customWidth="1"/>
    <col min="9718" max="9718" width="8.85546875" style="3" bestFit="1" customWidth="1"/>
    <col min="9719" max="9923" width="9.140625" style="3"/>
    <col min="9924" max="9924" width="3.85546875" style="3" customWidth="1"/>
    <col min="9925" max="9925" width="22" style="3" customWidth="1"/>
    <col min="9926" max="9973" width="1.28515625" style="3" customWidth="1"/>
    <col min="9974" max="9974" width="8.85546875" style="3" bestFit="1" customWidth="1"/>
    <col min="9975" max="10179" width="9.140625" style="3"/>
    <col min="10180" max="10180" width="3.85546875" style="3" customWidth="1"/>
    <col min="10181" max="10181" width="22" style="3" customWidth="1"/>
    <col min="10182" max="10229" width="1.28515625" style="3" customWidth="1"/>
    <col min="10230" max="10230" width="8.85546875" style="3" bestFit="1" customWidth="1"/>
    <col min="10231" max="10435" width="9.140625" style="3"/>
    <col min="10436" max="10436" width="3.85546875" style="3" customWidth="1"/>
    <col min="10437" max="10437" width="22" style="3" customWidth="1"/>
    <col min="10438" max="10485" width="1.28515625" style="3" customWidth="1"/>
    <col min="10486" max="10486" width="8.85546875" style="3" bestFit="1" customWidth="1"/>
    <col min="10487" max="10691" width="9.140625" style="3"/>
    <col min="10692" max="10692" width="3.85546875" style="3" customWidth="1"/>
    <col min="10693" max="10693" width="22" style="3" customWidth="1"/>
    <col min="10694" max="10741" width="1.28515625" style="3" customWidth="1"/>
    <col min="10742" max="10742" width="8.85546875" style="3" bestFit="1" customWidth="1"/>
    <col min="10743" max="10947" width="9.140625" style="3"/>
    <col min="10948" max="10948" width="3.85546875" style="3" customWidth="1"/>
    <col min="10949" max="10949" width="22" style="3" customWidth="1"/>
    <col min="10950" max="10997" width="1.28515625" style="3" customWidth="1"/>
    <col min="10998" max="10998" width="8.85546875" style="3" bestFit="1" customWidth="1"/>
    <col min="10999" max="11203" width="9.140625" style="3"/>
    <col min="11204" max="11204" width="3.85546875" style="3" customWidth="1"/>
    <col min="11205" max="11205" width="22" style="3" customWidth="1"/>
    <col min="11206" max="11253" width="1.28515625" style="3" customWidth="1"/>
    <col min="11254" max="11254" width="8.85546875" style="3" bestFit="1" customWidth="1"/>
    <col min="11255" max="11459" width="9.140625" style="3"/>
    <col min="11460" max="11460" width="3.85546875" style="3" customWidth="1"/>
    <col min="11461" max="11461" width="22" style="3" customWidth="1"/>
    <col min="11462" max="11509" width="1.28515625" style="3" customWidth="1"/>
    <col min="11510" max="11510" width="8.85546875" style="3" bestFit="1" customWidth="1"/>
    <col min="11511" max="11715" width="9.140625" style="3"/>
    <col min="11716" max="11716" width="3.85546875" style="3" customWidth="1"/>
    <col min="11717" max="11717" width="22" style="3" customWidth="1"/>
    <col min="11718" max="11765" width="1.28515625" style="3" customWidth="1"/>
    <col min="11766" max="11766" width="8.85546875" style="3" bestFit="1" customWidth="1"/>
    <col min="11767" max="11971" width="9.140625" style="3"/>
    <col min="11972" max="11972" width="3.85546875" style="3" customWidth="1"/>
    <col min="11973" max="11973" width="22" style="3" customWidth="1"/>
    <col min="11974" max="12021" width="1.28515625" style="3" customWidth="1"/>
    <col min="12022" max="12022" width="8.85546875" style="3" bestFit="1" customWidth="1"/>
    <col min="12023" max="12227" width="9.140625" style="3"/>
    <col min="12228" max="12228" width="3.85546875" style="3" customWidth="1"/>
    <col min="12229" max="12229" width="22" style="3" customWidth="1"/>
    <col min="12230" max="12277" width="1.28515625" style="3" customWidth="1"/>
    <col min="12278" max="12278" width="8.85546875" style="3" bestFit="1" customWidth="1"/>
    <col min="12279" max="12483" width="9.140625" style="3"/>
    <col min="12484" max="12484" width="3.85546875" style="3" customWidth="1"/>
    <col min="12485" max="12485" width="22" style="3" customWidth="1"/>
    <col min="12486" max="12533" width="1.28515625" style="3" customWidth="1"/>
    <col min="12534" max="12534" width="8.85546875" style="3" bestFit="1" customWidth="1"/>
    <col min="12535" max="12739" width="9.140625" style="3"/>
    <col min="12740" max="12740" width="3.85546875" style="3" customWidth="1"/>
    <col min="12741" max="12741" width="22" style="3" customWidth="1"/>
    <col min="12742" max="12789" width="1.28515625" style="3" customWidth="1"/>
    <col min="12790" max="12790" width="8.85546875" style="3" bestFit="1" customWidth="1"/>
    <col min="12791" max="12995" width="9.140625" style="3"/>
    <col min="12996" max="12996" width="3.85546875" style="3" customWidth="1"/>
    <col min="12997" max="12997" width="22" style="3" customWidth="1"/>
    <col min="12998" max="13045" width="1.28515625" style="3" customWidth="1"/>
    <col min="13046" max="13046" width="8.85546875" style="3" bestFit="1" customWidth="1"/>
    <col min="13047" max="13251" width="9.140625" style="3"/>
    <col min="13252" max="13252" width="3.85546875" style="3" customWidth="1"/>
    <col min="13253" max="13253" width="22" style="3" customWidth="1"/>
    <col min="13254" max="13301" width="1.28515625" style="3" customWidth="1"/>
    <col min="13302" max="13302" width="8.85546875" style="3" bestFit="1" customWidth="1"/>
    <col min="13303" max="13507" width="9.140625" style="3"/>
    <col min="13508" max="13508" width="3.85546875" style="3" customWidth="1"/>
    <col min="13509" max="13509" width="22" style="3" customWidth="1"/>
    <col min="13510" max="13557" width="1.28515625" style="3" customWidth="1"/>
    <col min="13558" max="13558" width="8.85546875" style="3" bestFit="1" customWidth="1"/>
    <col min="13559" max="13763" width="9.140625" style="3"/>
    <col min="13764" max="13764" width="3.85546875" style="3" customWidth="1"/>
    <col min="13765" max="13765" width="22" style="3" customWidth="1"/>
    <col min="13766" max="13813" width="1.28515625" style="3" customWidth="1"/>
    <col min="13814" max="13814" width="8.85546875" style="3" bestFit="1" customWidth="1"/>
    <col min="13815" max="14019" width="9.140625" style="3"/>
    <col min="14020" max="14020" width="3.85546875" style="3" customWidth="1"/>
    <col min="14021" max="14021" width="22" style="3" customWidth="1"/>
    <col min="14022" max="14069" width="1.28515625" style="3" customWidth="1"/>
    <col min="14070" max="14070" width="8.85546875" style="3" bestFit="1" customWidth="1"/>
    <col min="14071" max="14275" width="9.140625" style="3"/>
    <col min="14276" max="14276" width="3.85546875" style="3" customWidth="1"/>
    <col min="14277" max="14277" width="22" style="3" customWidth="1"/>
    <col min="14278" max="14325" width="1.28515625" style="3" customWidth="1"/>
    <col min="14326" max="14326" width="8.85546875" style="3" bestFit="1" customWidth="1"/>
    <col min="14327" max="14531" width="9.140625" style="3"/>
    <col min="14532" max="14532" width="3.85546875" style="3" customWidth="1"/>
    <col min="14533" max="14533" width="22" style="3" customWidth="1"/>
    <col min="14534" max="14581" width="1.28515625" style="3" customWidth="1"/>
    <col min="14582" max="14582" width="8.85546875" style="3" bestFit="1" customWidth="1"/>
    <col min="14583" max="14787" width="9.140625" style="3"/>
    <col min="14788" max="14788" width="3.85546875" style="3" customWidth="1"/>
    <col min="14789" max="14789" width="22" style="3" customWidth="1"/>
    <col min="14790" max="14837" width="1.28515625" style="3" customWidth="1"/>
    <col min="14838" max="14838" width="8.85546875" style="3" bestFit="1" customWidth="1"/>
    <col min="14839" max="15043" width="9.140625" style="3"/>
    <col min="15044" max="15044" width="3.85546875" style="3" customWidth="1"/>
    <col min="15045" max="15045" width="22" style="3" customWidth="1"/>
    <col min="15046" max="15093" width="1.28515625" style="3" customWidth="1"/>
    <col min="15094" max="15094" width="8.85546875" style="3" bestFit="1" customWidth="1"/>
    <col min="15095" max="15299" width="9.140625" style="3"/>
    <col min="15300" max="15300" width="3.85546875" style="3" customWidth="1"/>
    <col min="15301" max="15301" width="22" style="3" customWidth="1"/>
    <col min="15302" max="15349" width="1.28515625" style="3" customWidth="1"/>
    <col min="15350" max="15350" width="8.85546875" style="3" bestFit="1" customWidth="1"/>
    <col min="15351" max="15555" width="9.140625" style="3"/>
    <col min="15556" max="15556" width="3.85546875" style="3" customWidth="1"/>
    <col min="15557" max="15557" width="22" style="3" customWidth="1"/>
    <col min="15558" max="15605" width="1.28515625" style="3" customWidth="1"/>
    <col min="15606" max="15606" width="8.85546875" style="3" bestFit="1" customWidth="1"/>
    <col min="15607" max="15811" width="9.140625" style="3"/>
    <col min="15812" max="15812" width="3.85546875" style="3" customWidth="1"/>
    <col min="15813" max="15813" width="22" style="3" customWidth="1"/>
    <col min="15814" max="15861" width="1.28515625" style="3" customWidth="1"/>
    <col min="15862" max="15862" width="8.85546875" style="3" bestFit="1" customWidth="1"/>
    <col min="15863" max="16067" width="9.140625" style="3"/>
    <col min="16068" max="16068" width="3.85546875" style="3" customWidth="1"/>
    <col min="16069" max="16069" width="22" style="3" customWidth="1"/>
    <col min="16070" max="16117" width="1.28515625" style="3" customWidth="1"/>
    <col min="16118" max="16118" width="8.85546875" style="3" bestFit="1" customWidth="1"/>
    <col min="16119" max="16384" width="9.140625" style="3"/>
  </cols>
  <sheetData>
    <row r="1" spans="1:6" s="11" customFormat="1" ht="25.5" customHeight="1">
      <c r="A1" s="151" t="s">
        <v>18</v>
      </c>
      <c r="B1" s="151"/>
      <c r="C1" s="151"/>
      <c r="D1" s="151"/>
      <c r="E1" s="151"/>
      <c r="F1" s="151"/>
    </row>
    <row r="2" spans="1:6" s="11" customFormat="1" ht="23.25" customHeight="1">
      <c r="A2" s="151" t="s">
        <v>19</v>
      </c>
      <c r="B2" s="151"/>
      <c r="C2" s="151"/>
      <c r="D2" s="151"/>
      <c r="E2" s="151"/>
      <c r="F2" s="151"/>
    </row>
    <row r="3" spans="1:6" s="11" customFormat="1" ht="23.25" customHeight="1">
      <c r="A3" s="151" t="s">
        <v>158</v>
      </c>
      <c r="B3" s="151"/>
      <c r="C3" s="151"/>
      <c r="D3" s="151"/>
      <c r="E3" s="151"/>
      <c r="F3" s="151"/>
    </row>
    <row r="4" spans="1:6" s="11" customFormat="1" ht="23.25" customHeight="1">
      <c r="A4" s="71"/>
      <c r="B4" s="71"/>
      <c r="C4" s="71"/>
      <c r="D4" s="71"/>
      <c r="E4" s="71"/>
    </row>
    <row r="5" spans="1:6" ht="22.5" customHeight="1">
      <c r="A5" s="197" t="s">
        <v>157</v>
      </c>
      <c r="B5" s="197"/>
      <c r="C5" s="197"/>
      <c r="D5" s="197"/>
      <c r="E5" s="197"/>
      <c r="F5" s="197"/>
    </row>
    <row r="6" spans="1:6">
      <c r="A6" s="194" t="s">
        <v>131</v>
      </c>
      <c r="B6" s="194" t="s">
        <v>132</v>
      </c>
      <c r="C6" s="190" t="s">
        <v>133</v>
      </c>
      <c r="D6" s="190" t="s">
        <v>59</v>
      </c>
      <c r="E6" s="190" t="s">
        <v>60</v>
      </c>
      <c r="F6" s="190" t="s">
        <v>61</v>
      </c>
    </row>
    <row r="7" spans="1:6" ht="25.5" customHeight="1">
      <c r="A7" s="194"/>
      <c r="B7" s="194"/>
      <c r="C7" s="190"/>
      <c r="D7" s="190"/>
      <c r="E7" s="190"/>
      <c r="F7" s="190"/>
    </row>
    <row r="8" spans="1:6" ht="25.5" customHeight="1">
      <c r="A8" s="195">
        <v>1</v>
      </c>
      <c r="B8" s="195" t="s">
        <v>1084</v>
      </c>
      <c r="C8" s="70" t="s">
        <v>1085</v>
      </c>
      <c r="D8" s="146"/>
      <c r="E8" s="146"/>
      <c r="F8" s="146"/>
    </row>
    <row r="9" spans="1:6" ht="25.5" customHeight="1">
      <c r="A9" s="196"/>
      <c r="B9" s="196"/>
      <c r="C9" s="70" t="s">
        <v>1086</v>
      </c>
      <c r="D9" s="146"/>
      <c r="E9" s="146"/>
      <c r="F9" s="146"/>
    </row>
    <row r="10" spans="1:6" ht="27" customHeight="1">
      <c r="A10" s="193">
        <v>2</v>
      </c>
      <c r="B10" s="191" t="s">
        <v>67</v>
      </c>
      <c r="C10" s="70" t="s">
        <v>136</v>
      </c>
      <c r="D10" s="77"/>
      <c r="E10" s="77"/>
      <c r="F10" s="77"/>
    </row>
    <row r="11" spans="1:6" ht="23.25" customHeight="1">
      <c r="A11" s="200"/>
      <c r="B11" s="192"/>
      <c r="C11" s="70" t="s">
        <v>137</v>
      </c>
      <c r="D11" s="77"/>
      <c r="E11" s="77"/>
      <c r="F11" s="77"/>
    </row>
    <row r="12" spans="1:6" ht="24" customHeight="1">
      <c r="A12" s="193">
        <v>4</v>
      </c>
      <c r="B12" s="191" t="s">
        <v>135</v>
      </c>
      <c r="C12" s="70" t="s">
        <v>47</v>
      </c>
      <c r="D12" s="77"/>
      <c r="E12" s="77"/>
      <c r="F12" s="77"/>
    </row>
    <row r="13" spans="1:6" ht="24" customHeight="1">
      <c r="A13" s="193"/>
      <c r="B13" s="191"/>
      <c r="C13" s="70" t="s">
        <v>49</v>
      </c>
      <c r="D13" s="77"/>
      <c r="E13" s="77"/>
      <c r="F13" s="77"/>
    </row>
    <row r="14" spans="1:6" ht="24" customHeight="1">
      <c r="A14" s="193"/>
      <c r="B14" s="191"/>
      <c r="C14" s="70" t="s">
        <v>51</v>
      </c>
      <c r="D14" s="77"/>
      <c r="E14" s="77"/>
      <c r="F14" s="77"/>
    </row>
    <row r="15" spans="1:6" ht="24" customHeight="1">
      <c r="A15" s="193"/>
      <c r="B15" s="191"/>
      <c r="C15" s="70" t="s">
        <v>78</v>
      </c>
      <c r="D15" s="77"/>
      <c r="E15" s="77"/>
      <c r="F15" s="77"/>
    </row>
    <row r="16" spans="1:6" ht="24" customHeight="1">
      <c r="A16" s="193"/>
      <c r="B16" s="191"/>
      <c r="C16" s="70" t="s">
        <v>53</v>
      </c>
      <c r="D16" s="77"/>
      <c r="E16" s="77"/>
      <c r="F16" s="77"/>
    </row>
    <row r="17" spans="1:6" ht="24" customHeight="1">
      <c r="A17" s="193"/>
      <c r="B17" s="191"/>
      <c r="C17" s="70" t="s">
        <v>76</v>
      </c>
      <c r="D17" s="77"/>
      <c r="E17" s="77"/>
      <c r="F17" s="77"/>
    </row>
    <row r="18" spans="1:6" ht="24" customHeight="1">
      <c r="A18" s="193"/>
      <c r="B18" s="191"/>
      <c r="C18" s="70" t="s">
        <v>56</v>
      </c>
      <c r="D18" s="77"/>
      <c r="E18" s="77"/>
      <c r="F18" s="77"/>
    </row>
    <row r="19" spans="1:6" ht="24" customHeight="1">
      <c r="A19" s="193"/>
      <c r="B19" s="191"/>
      <c r="C19" s="70" t="s">
        <v>77</v>
      </c>
      <c r="D19" s="77"/>
      <c r="E19" s="77"/>
      <c r="F19" s="77"/>
    </row>
    <row r="20" spans="1:6" ht="24" customHeight="1">
      <c r="A20" s="193"/>
      <c r="B20" s="191"/>
      <c r="C20" s="70" t="s">
        <v>101</v>
      </c>
      <c r="D20" s="77"/>
      <c r="E20" s="77"/>
      <c r="F20" s="77"/>
    </row>
    <row r="21" spans="1:6" ht="24" customHeight="1">
      <c r="A21" s="193"/>
      <c r="B21" s="191"/>
      <c r="C21" s="70" t="s">
        <v>75</v>
      </c>
      <c r="D21" s="77"/>
      <c r="E21" s="77"/>
      <c r="F21" s="77"/>
    </row>
    <row r="22" spans="1:6" ht="51">
      <c r="A22" s="75">
        <v>5</v>
      </c>
      <c r="B22" s="76" t="s">
        <v>155</v>
      </c>
      <c r="C22" s="70" t="s">
        <v>156</v>
      </c>
      <c r="D22" s="77"/>
      <c r="E22" s="77"/>
      <c r="F22" s="77"/>
    </row>
    <row r="23" spans="1:6" ht="25.5">
      <c r="A23" s="200">
        <v>7</v>
      </c>
      <c r="B23" s="191" t="s">
        <v>70</v>
      </c>
      <c r="C23" s="70" t="s">
        <v>103</v>
      </c>
      <c r="D23" s="77"/>
      <c r="E23" s="77"/>
      <c r="F23" s="77"/>
    </row>
    <row r="24" spans="1:6" ht="25.5">
      <c r="A24" s="200"/>
      <c r="B24" s="191"/>
      <c r="C24" s="70" t="s">
        <v>104</v>
      </c>
      <c r="D24" s="77"/>
      <c r="E24" s="77"/>
      <c r="F24" s="77"/>
    </row>
    <row r="25" spans="1:6" ht="38.25" customHeight="1">
      <c r="A25" s="200">
        <v>8</v>
      </c>
      <c r="B25" s="191" t="s">
        <v>71</v>
      </c>
      <c r="C25" s="70" t="s">
        <v>109</v>
      </c>
      <c r="D25" s="77"/>
      <c r="E25" s="77"/>
      <c r="F25" s="77"/>
    </row>
    <row r="26" spans="1:6" ht="23.25" customHeight="1">
      <c r="A26" s="200"/>
      <c r="B26" s="191"/>
      <c r="C26" s="70" t="s">
        <v>108</v>
      </c>
      <c r="D26" s="77"/>
      <c r="E26" s="77"/>
      <c r="F26" s="77"/>
    </row>
    <row r="27" spans="1:6" ht="23.25" customHeight="1">
      <c r="A27" s="200"/>
      <c r="B27" s="191"/>
      <c r="C27" s="70" t="s">
        <v>110</v>
      </c>
      <c r="D27" s="77"/>
      <c r="E27" s="77"/>
      <c r="F27" s="77"/>
    </row>
    <row r="28" spans="1:6" ht="23.25" customHeight="1">
      <c r="A28" s="200"/>
      <c r="B28" s="191"/>
      <c r="C28" s="70" t="s">
        <v>111</v>
      </c>
      <c r="D28" s="77"/>
      <c r="E28" s="77"/>
      <c r="F28" s="77"/>
    </row>
    <row r="29" spans="1:6" ht="25.5">
      <c r="A29" s="200"/>
      <c r="B29" s="191"/>
      <c r="C29" s="70" t="s">
        <v>112</v>
      </c>
      <c r="D29" s="77"/>
      <c r="E29" s="77"/>
      <c r="F29" s="77"/>
    </row>
    <row r="30" spans="1:6" ht="25.5">
      <c r="A30" s="200">
        <v>12</v>
      </c>
      <c r="B30" s="191" t="s">
        <v>138</v>
      </c>
      <c r="C30" s="70" t="s">
        <v>116</v>
      </c>
      <c r="D30" s="77"/>
      <c r="E30" s="77"/>
      <c r="F30" s="77"/>
    </row>
    <row r="31" spans="1:6" ht="25.5">
      <c r="A31" s="200"/>
      <c r="B31" s="191"/>
      <c r="C31" s="70" t="s">
        <v>114</v>
      </c>
      <c r="D31" s="77"/>
      <c r="E31" s="77"/>
      <c r="F31" s="77"/>
    </row>
    <row r="32" spans="1:6" ht="45.75" customHeight="1">
      <c r="A32" s="199" t="s">
        <v>128</v>
      </c>
      <c r="B32" s="199"/>
      <c r="C32" s="199"/>
      <c r="D32" s="78">
        <f>SUM(D8:D31)</f>
        <v>0</v>
      </c>
      <c r="E32" s="78">
        <f>SUM(E8:E31)</f>
        <v>0</v>
      </c>
      <c r="F32" s="78">
        <f>SUM(F8:F31)</f>
        <v>0</v>
      </c>
    </row>
    <row r="33" spans="1:3" ht="31.5" customHeight="1">
      <c r="A33" s="198"/>
      <c r="B33" s="198"/>
      <c r="C33" s="198"/>
    </row>
  </sheetData>
  <mergeCells count="24">
    <mergeCell ref="A1:F1"/>
    <mergeCell ref="A2:F2"/>
    <mergeCell ref="A3:F3"/>
    <mergeCell ref="A5:F5"/>
    <mergeCell ref="A33:C33"/>
    <mergeCell ref="D6:D7"/>
    <mergeCell ref="E6:E7"/>
    <mergeCell ref="F6:F7"/>
    <mergeCell ref="A32:C32"/>
    <mergeCell ref="A23:A24"/>
    <mergeCell ref="B23:B24"/>
    <mergeCell ref="A25:A29"/>
    <mergeCell ref="B25:B29"/>
    <mergeCell ref="A30:A31"/>
    <mergeCell ref="B30:B31"/>
    <mergeCell ref="A10:A11"/>
    <mergeCell ref="C6:C7"/>
    <mergeCell ref="B10:B11"/>
    <mergeCell ref="A12:A21"/>
    <mergeCell ref="B12:B21"/>
    <mergeCell ref="A6:A7"/>
    <mergeCell ref="B6:B7"/>
    <mergeCell ref="A8:A9"/>
    <mergeCell ref="B8:B9"/>
  </mergeCells>
  <pageMargins left="0.19685039370078741" right="0.19685039370078741" top="0.35433070866141736" bottom="0.31496062992125984" header="0.31496062992125984" footer="0.31496062992125984"/>
  <pageSetup scale="93" fitToHeight="0" orientation="portrait" r:id="rId1"/>
</worksheet>
</file>

<file path=xl/worksheets/sheet11.xml><?xml version="1.0" encoding="utf-8"?>
<worksheet xmlns="http://schemas.openxmlformats.org/spreadsheetml/2006/main" xmlns:r="http://schemas.openxmlformats.org/officeDocument/2006/relationships">
  <dimension ref="A1:H19"/>
  <sheetViews>
    <sheetView workbookViewId="0">
      <selection activeCell="A18" sqref="A18:H18"/>
    </sheetView>
  </sheetViews>
  <sheetFormatPr defaultRowHeight="15"/>
  <cols>
    <col min="1" max="1" width="5.140625" customWidth="1"/>
    <col min="2" max="2" width="29.5703125" customWidth="1"/>
    <col min="3" max="3" width="9.85546875" customWidth="1"/>
    <col min="4" max="4" width="12.28515625" customWidth="1"/>
    <col min="5" max="5" width="12.7109375" customWidth="1"/>
    <col min="8" max="8" width="11.28515625" customWidth="1"/>
  </cols>
  <sheetData>
    <row r="1" spans="1:8" s="11" customFormat="1" ht="25.5" customHeight="1">
      <c r="A1" s="160" t="s">
        <v>18</v>
      </c>
      <c r="B1" s="160"/>
      <c r="C1" s="160"/>
      <c r="D1" s="160"/>
      <c r="E1" s="160"/>
      <c r="F1" s="160"/>
      <c r="G1" s="160"/>
      <c r="H1" s="160"/>
    </row>
    <row r="2" spans="1:8" s="11" customFormat="1" ht="23.25" customHeight="1">
      <c r="A2" s="160" t="s">
        <v>19</v>
      </c>
      <c r="B2" s="160"/>
      <c r="C2" s="160"/>
      <c r="D2" s="160"/>
      <c r="E2" s="160"/>
      <c r="F2" s="160"/>
      <c r="G2" s="160"/>
      <c r="H2" s="160"/>
    </row>
    <row r="3" spans="1:8" s="11" customFormat="1" ht="23.25" customHeight="1">
      <c r="A3" s="160" t="s">
        <v>158</v>
      </c>
      <c r="B3" s="160"/>
      <c r="C3" s="160"/>
      <c r="D3" s="160"/>
      <c r="E3" s="160"/>
      <c r="F3" s="160"/>
      <c r="G3" s="160"/>
      <c r="H3" s="160"/>
    </row>
    <row r="4" spans="1:8" s="12" customFormat="1" ht="14.25">
      <c r="F4" s="24"/>
      <c r="G4" s="24"/>
      <c r="H4" s="24"/>
    </row>
    <row r="5" spans="1:8" s="12" customFormat="1" ht="22.15" customHeight="1">
      <c r="A5" s="179" t="s">
        <v>115</v>
      </c>
      <c r="B5" s="180"/>
      <c r="C5" s="180"/>
      <c r="D5" s="180"/>
      <c r="E5" s="180"/>
      <c r="F5" s="180"/>
      <c r="G5" s="180"/>
      <c r="H5" s="181"/>
    </row>
    <row r="6" spans="1:8" s="12" customFormat="1" ht="14.25">
      <c r="A6" s="183" t="s">
        <v>0</v>
      </c>
      <c r="B6" s="18" t="s">
        <v>45</v>
      </c>
      <c r="C6" s="184" t="s">
        <v>17</v>
      </c>
      <c r="D6" s="184" t="s">
        <v>2</v>
      </c>
      <c r="E6" s="184" t="s">
        <v>3</v>
      </c>
      <c r="F6" s="178" t="s">
        <v>4</v>
      </c>
      <c r="G6" s="178" t="s">
        <v>5</v>
      </c>
      <c r="H6" s="178" t="s">
        <v>6</v>
      </c>
    </row>
    <row r="7" spans="1:8" s="12" customFormat="1" ht="25.5">
      <c r="A7" s="183"/>
      <c r="B7" s="18" t="s">
        <v>7</v>
      </c>
      <c r="C7" s="184"/>
      <c r="D7" s="184"/>
      <c r="E7" s="184"/>
      <c r="F7" s="178"/>
      <c r="G7" s="178"/>
      <c r="H7" s="178"/>
    </row>
    <row r="8" spans="1:8" s="12" customFormat="1" ht="14.25">
      <c r="A8" s="20"/>
      <c r="B8" s="20"/>
      <c r="C8" s="20"/>
      <c r="D8" s="20"/>
      <c r="E8" s="20"/>
      <c r="F8" s="21">
        <f t="shared" ref="F8:F14" si="0">ROUND(D8*E8,2)</f>
        <v>0</v>
      </c>
      <c r="G8" s="22">
        <f t="shared" ref="G8:G14" si="1">ROUND(F8*24%,2)</f>
        <v>0</v>
      </c>
      <c r="H8" s="22">
        <f t="shared" ref="H8:H14" si="2">F8+G8</f>
        <v>0</v>
      </c>
    </row>
    <row r="9" spans="1:8" s="12" customFormat="1" ht="14.25">
      <c r="A9" s="20"/>
      <c r="B9" s="20"/>
      <c r="C9" s="20"/>
      <c r="D9" s="20"/>
      <c r="E9" s="20"/>
      <c r="F9" s="21">
        <f t="shared" si="0"/>
        <v>0</v>
      </c>
      <c r="G9" s="22">
        <f t="shared" si="1"/>
        <v>0</v>
      </c>
      <c r="H9" s="22">
        <f t="shared" si="2"/>
        <v>0</v>
      </c>
    </row>
    <row r="10" spans="1:8" s="12" customFormat="1" ht="14.25">
      <c r="A10" s="20"/>
      <c r="B10" s="20"/>
      <c r="C10" s="20"/>
      <c r="D10" s="20"/>
      <c r="E10" s="20"/>
      <c r="F10" s="21">
        <f t="shared" si="0"/>
        <v>0</v>
      </c>
      <c r="G10" s="22">
        <f t="shared" si="1"/>
        <v>0</v>
      </c>
      <c r="H10" s="22">
        <f t="shared" si="2"/>
        <v>0</v>
      </c>
    </row>
    <row r="11" spans="1:8" s="12" customFormat="1" ht="14.25">
      <c r="A11" s="20"/>
      <c r="B11" s="20"/>
      <c r="C11" s="20"/>
      <c r="D11" s="20"/>
      <c r="E11" s="20"/>
      <c r="F11" s="21">
        <f t="shared" si="0"/>
        <v>0</v>
      </c>
      <c r="G11" s="22">
        <f t="shared" si="1"/>
        <v>0</v>
      </c>
      <c r="H11" s="22">
        <f t="shared" si="2"/>
        <v>0</v>
      </c>
    </row>
    <row r="12" spans="1:8" s="12" customFormat="1" ht="14.25">
      <c r="A12" s="20"/>
      <c r="B12" s="20"/>
      <c r="C12" s="20"/>
      <c r="D12" s="20"/>
      <c r="E12" s="20"/>
      <c r="F12" s="21">
        <f t="shared" si="0"/>
        <v>0</v>
      </c>
      <c r="G12" s="22">
        <f t="shared" si="1"/>
        <v>0</v>
      </c>
      <c r="H12" s="22">
        <f t="shared" si="2"/>
        <v>0</v>
      </c>
    </row>
    <row r="13" spans="1:8" s="12" customFormat="1" ht="14.25">
      <c r="A13" s="20"/>
      <c r="B13" s="20"/>
      <c r="C13" s="20"/>
      <c r="D13" s="20"/>
      <c r="E13" s="20"/>
      <c r="F13" s="21">
        <f t="shared" si="0"/>
        <v>0</v>
      </c>
      <c r="G13" s="22">
        <f t="shared" si="1"/>
        <v>0</v>
      </c>
      <c r="H13" s="22">
        <f t="shared" si="2"/>
        <v>0</v>
      </c>
    </row>
    <row r="14" spans="1:8" s="12" customFormat="1" ht="14.25">
      <c r="A14" s="20"/>
      <c r="B14" s="20"/>
      <c r="C14" s="20"/>
      <c r="D14" s="20"/>
      <c r="E14" s="20"/>
      <c r="F14" s="21">
        <f t="shared" si="0"/>
        <v>0</v>
      </c>
      <c r="G14" s="22">
        <f t="shared" si="1"/>
        <v>0</v>
      </c>
      <c r="H14" s="22">
        <f t="shared" si="2"/>
        <v>0</v>
      </c>
    </row>
    <row r="15" spans="1:8" ht="22.15" customHeight="1">
      <c r="A15" s="182" t="s">
        <v>84</v>
      </c>
      <c r="B15" s="182"/>
      <c r="C15" s="182"/>
      <c r="D15" s="182"/>
      <c r="E15" s="182"/>
      <c r="F15" s="27">
        <f>SUM(F8:F14)</f>
        <v>0</v>
      </c>
      <c r="G15" s="27">
        <f t="shared" ref="G15:H15" si="3">SUM(G8:G14)</f>
        <v>0</v>
      </c>
      <c r="H15" s="27">
        <f t="shared" si="3"/>
        <v>0</v>
      </c>
    </row>
    <row r="16" spans="1:8" s="12" customFormat="1" ht="14.25">
      <c r="F16" s="24"/>
      <c r="G16" s="24"/>
      <c r="H16" s="24"/>
    </row>
    <row r="17" spans="1:8">
      <c r="A17" s="10" t="s">
        <v>65</v>
      </c>
    </row>
    <row r="18" spans="1:8" ht="120" customHeight="1">
      <c r="A18" s="201" t="s">
        <v>163</v>
      </c>
      <c r="B18" s="201"/>
      <c r="C18" s="201"/>
      <c r="D18" s="201"/>
      <c r="E18" s="201"/>
      <c r="F18" s="201"/>
      <c r="G18" s="201"/>
      <c r="H18" s="201"/>
    </row>
    <row r="19" spans="1:8" ht="36" customHeight="1">
      <c r="A19" s="201" t="s">
        <v>162</v>
      </c>
      <c r="B19" s="201"/>
      <c r="C19" s="201"/>
      <c r="D19" s="201"/>
      <c r="E19" s="201"/>
      <c r="F19" s="201"/>
      <c r="G19" s="201"/>
      <c r="H19" s="201"/>
    </row>
  </sheetData>
  <mergeCells count="14">
    <mergeCell ref="A19:H19"/>
    <mergeCell ref="A1:H1"/>
    <mergeCell ref="A2:H2"/>
    <mergeCell ref="A5:H5"/>
    <mergeCell ref="A6:A7"/>
    <mergeCell ref="C6:C7"/>
    <mergeCell ref="D6:D7"/>
    <mergeCell ref="E6:E7"/>
    <mergeCell ref="F6:F7"/>
    <mergeCell ref="G6:G7"/>
    <mergeCell ref="H6:H7"/>
    <mergeCell ref="A15:E15"/>
    <mergeCell ref="A18:H18"/>
    <mergeCell ref="A3:H3"/>
  </mergeCells>
  <pageMargins left="0.31496062992125984" right="0.31496062992125984"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S30"/>
  <sheetViews>
    <sheetView topLeftCell="A22" workbookViewId="0">
      <selection activeCell="L38" sqref="L38"/>
    </sheetView>
  </sheetViews>
  <sheetFormatPr defaultColWidth="9.140625" defaultRowHeight="15"/>
  <cols>
    <col min="1" max="1" width="5.42578125" style="3" customWidth="1"/>
    <col min="2" max="2" width="18.7109375" style="3" customWidth="1"/>
    <col min="3" max="3" width="27.7109375" style="3" customWidth="1"/>
    <col min="4" max="4" width="9" style="3" customWidth="1"/>
    <col min="5" max="18" width="5.7109375" style="3" customWidth="1"/>
    <col min="19" max="19" width="12.140625" style="9" customWidth="1"/>
    <col min="20" max="211" width="9.140625" style="3"/>
    <col min="212" max="212" width="3.85546875" style="3" customWidth="1"/>
    <col min="213" max="213" width="22" style="3" customWidth="1"/>
    <col min="214" max="261" width="1.28515625" style="3" customWidth="1"/>
    <col min="262" max="262" width="8.85546875" style="3" bestFit="1" customWidth="1"/>
    <col min="263" max="467" width="9.140625" style="3"/>
    <col min="468" max="468" width="3.85546875" style="3" customWidth="1"/>
    <col min="469" max="469" width="22" style="3" customWidth="1"/>
    <col min="470" max="517" width="1.28515625" style="3" customWidth="1"/>
    <col min="518" max="518" width="8.85546875" style="3" bestFit="1" customWidth="1"/>
    <col min="519" max="723" width="9.140625" style="3"/>
    <col min="724" max="724" width="3.85546875" style="3" customWidth="1"/>
    <col min="725" max="725" width="22" style="3" customWidth="1"/>
    <col min="726" max="773" width="1.28515625" style="3" customWidth="1"/>
    <col min="774" max="774" width="8.85546875" style="3" bestFit="1" customWidth="1"/>
    <col min="775" max="979" width="9.140625" style="3"/>
    <col min="980" max="980" width="3.85546875" style="3" customWidth="1"/>
    <col min="981" max="981" width="22" style="3" customWidth="1"/>
    <col min="982" max="1029" width="1.28515625" style="3" customWidth="1"/>
    <col min="1030" max="1030" width="8.85546875" style="3" bestFit="1" customWidth="1"/>
    <col min="1031" max="1235" width="9.140625" style="3"/>
    <col min="1236" max="1236" width="3.85546875" style="3" customWidth="1"/>
    <col min="1237" max="1237" width="22" style="3" customWidth="1"/>
    <col min="1238" max="1285" width="1.28515625" style="3" customWidth="1"/>
    <col min="1286" max="1286" width="8.85546875" style="3" bestFit="1" customWidth="1"/>
    <col min="1287" max="1491" width="9.140625" style="3"/>
    <col min="1492" max="1492" width="3.85546875" style="3" customWidth="1"/>
    <col min="1493" max="1493" width="22" style="3" customWidth="1"/>
    <col min="1494" max="1541" width="1.28515625" style="3" customWidth="1"/>
    <col min="1542" max="1542" width="8.85546875" style="3" bestFit="1" customWidth="1"/>
    <col min="1543" max="1747" width="9.140625" style="3"/>
    <col min="1748" max="1748" width="3.85546875" style="3" customWidth="1"/>
    <col min="1749" max="1749" width="22" style="3" customWidth="1"/>
    <col min="1750" max="1797" width="1.28515625" style="3" customWidth="1"/>
    <col min="1798" max="1798" width="8.85546875" style="3" bestFit="1" customWidth="1"/>
    <col min="1799" max="2003" width="9.140625" style="3"/>
    <col min="2004" max="2004" width="3.85546875" style="3" customWidth="1"/>
    <col min="2005" max="2005" width="22" style="3" customWidth="1"/>
    <col min="2006" max="2053" width="1.28515625" style="3" customWidth="1"/>
    <col min="2054" max="2054" width="8.85546875" style="3" bestFit="1" customWidth="1"/>
    <col min="2055" max="2259" width="9.140625" style="3"/>
    <col min="2260" max="2260" width="3.85546875" style="3" customWidth="1"/>
    <col min="2261" max="2261" width="22" style="3" customWidth="1"/>
    <col min="2262" max="2309" width="1.28515625" style="3" customWidth="1"/>
    <col min="2310" max="2310" width="8.85546875" style="3" bestFit="1" customWidth="1"/>
    <col min="2311" max="2515" width="9.140625" style="3"/>
    <col min="2516" max="2516" width="3.85546875" style="3" customWidth="1"/>
    <col min="2517" max="2517" width="22" style="3" customWidth="1"/>
    <col min="2518" max="2565" width="1.28515625" style="3" customWidth="1"/>
    <col min="2566" max="2566" width="8.85546875" style="3" bestFit="1" customWidth="1"/>
    <col min="2567" max="2771" width="9.140625" style="3"/>
    <col min="2772" max="2772" width="3.85546875" style="3" customWidth="1"/>
    <col min="2773" max="2773" width="22" style="3" customWidth="1"/>
    <col min="2774" max="2821" width="1.28515625" style="3" customWidth="1"/>
    <col min="2822" max="2822" width="8.85546875" style="3" bestFit="1" customWidth="1"/>
    <col min="2823" max="3027" width="9.140625" style="3"/>
    <col min="3028" max="3028" width="3.85546875" style="3" customWidth="1"/>
    <col min="3029" max="3029" width="22" style="3" customWidth="1"/>
    <col min="3030" max="3077" width="1.28515625" style="3" customWidth="1"/>
    <col min="3078" max="3078" width="8.85546875" style="3" bestFit="1" customWidth="1"/>
    <col min="3079" max="3283" width="9.140625" style="3"/>
    <col min="3284" max="3284" width="3.85546875" style="3" customWidth="1"/>
    <col min="3285" max="3285" width="22" style="3" customWidth="1"/>
    <col min="3286" max="3333" width="1.28515625" style="3" customWidth="1"/>
    <col min="3334" max="3334" width="8.85546875" style="3" bestFit="1" customWidth="1"/>
    <col min="3335" max="3539" width="9.140625" style="3"/>
    <col min="3540" max="3540" width="3.85546875" style="3" customWidth="1"/>
    <col min="3541" max="3541" width="22" style="3" customWidth="1"/>
    <col min="3542" max="3589" width="1.28515625" style="3" customWidth="1"/>
    <col min="3590" max="3590" width="8.85546875" style="3" bestFit="1" customWidth="1"/>
    <col min="3591" max="3795" width="9.140625" style="3"/>
    <col min="3796" max="3796" width="3.85546875" style="3" customWidth="1"/>
    <col min="3797" max="3797" width="22" style="3" customWidth="1"/>
    <col min="3798" max="3845" width="1.28515625" style="3" customWidth="1"/>
    <col min="3846" max="3846" width="8.85546875" style="3" bestFit="1" customWidth="1"/>
    <col min="3847" max="4051" width="9.140625" style="3"/>
    <col min="4052" max="4052" width="3.85546875" style="3" customWidth="1"/>
    <col min="4053" max="4053" width="22" style="3" customWidth="1"/>
    <col min="4054" max="4101" width="1.28515625" style="3" customWidth="1"/>
    <col min="4102" max="4102" width="8.85546875" style="3" bestFit="1" customWidth="1"/>
    <col min="4103" max="4307" width="9.140625" style="3"/>
    <col min="4308" max="4308" width="3.85546875" style="3" customWidth="1"/>
    <col min="4309" max="4309" width="22" style="3" customWidth="1"/>
    <col min="4310" max="4357" width="1.28515625" style="3" customWidth="1"/>
    <col min="4358" max="4358" width="8.85546875" style="3" bestFit="1" customWidth="1"/>
    <col min="4359" max="4563" width="9.140625" style="3"/>
    <col min="4564" max="4564" width="3.85546875" style="3" customWidth="1"/>
    <col min="4565" max="4565" width="22" style="3" customWidth="1"/>
    <col min="4566" max="4613" width="1.28515625" style="3" customWidth="1"/>
    <col min="4614" max="4614" width="8.85546875" style="3" bestFit="1" customWidth="1"/>
    <col min="4615" max="4819" width="9.140625" style="3"/>
    <col min="4820" max="4820" width="3.85546875" style="3" customWidth="1"/>
    <col min="4821" max="4821" width="22" style="3" customWidth="1"/>
    <col min="4822" max="4869" width="1.28515625" style="3" customWidth="1"/>
    <col min="4870" max="4870" width="8.85546875" style="3" bestFit="1" customWidth="1"/>
    <col min="4871" max="5075" width="9.140625" style="3"/>
    <col min="5076" max="5076" width="3.85546875" style="3" customWidth="1"/>
    <col min="5077" max="5077" width="22" style="3" customWidth="1"/>
    <col min="5078" max="5125" width="1.28515625" style="3" customWidth="1"/>
    <col min="5126" max="5126" width="8.85546875" style="3" bestFit="1" customWidth="1"/>
    <col min="5127" max="5331" width="9.140625" style="3"/>
    <col min="5332" max="5332" width="3.85546875" style="3" customWidth="1"/>
    <col min="5333" max="5333" width="22" style="3" customWidth="1"/>
    <col min="5334" max="5381" width="1.28515625" style="3" customWidth="1"/>
    <col min="5382" max="5382" width="8.85546875" style="3" bestFit="1" customWidth="1"/>
    <col min="5383" max="5587" width="9.140625" style="3"/>
    <col min="5588" max="5588" width="3.85546875" style="3" customWidth="1"/>
    <col min="5589" max="5589" width="22" style="3" customWidth="1"/>
    <col min="5590" max="5637" width="1.28515625" style="3" customWidth="1"/>
    <col min="5638" max="5638" width="8.85546875" style="3" bestFit="1" customWidth="1"/>
    <col min="5639" max="5843" width="9.140625" style="3"/>
    <col min="5844" max="5844" width="3.85546875" style="3" customWidth="1"/>
    <col min="5845" max="5845" width="22" style="3" customWidth="1"/>
    <col min="5846" max="5893" width="1.28515625" style="3" customWidth="1"/>
    <col min="5894" max="5894" width="8.85546875" style="3" bestFit="1" customWidth="1"/>
    <col min="5895" max="6099" width="9.140625" style="3"/>
    <col min="6100" max="6100" width="3.85546875" style="3" customWidth="1"/>
    <col min="6101" max="6101" width="22" style="3" customWidth="1"/>
    <col min="6102" max="6149" width="1.28515625" style="3" customWidth="1"/>
    <col min="6150" max="6150" width="8.85546875" style="3" bestFit="1" customWidth="1"/>
    <col min="6151" max="6355" width="9.140625" style="3"/>
    <col min="6356" max="6356" width="3.85546875" style="3" customWidth="1"/>
    <col min="6357" max="6357" width="22" style="3" customWidth="1"/>
    <col min="6358" max="6405" width="1.28515625" style="3" customWidth="1"/>
    <col min="6406" max="6406" width="8.85546875" style="3" bestFit="1" customWidth="1"/>
    <col min="6407" max="6611" width="9.140625" style="3"/>
    <col min="6612" max="6612" width="3.85546875" style="3" customWidth="1"/>
    <col min="6613" max="6613" width="22" style="3" customWidth="1"/>
    <col min="6614" max="6661" width="1.28515625" style="3" customWidth="1"/>
    <col min="6662" max="6662" width="8.85546875" style="3" bestFit="1" customWidth="1"/>
    <col min="6663" max="6867" width="9.140625" style="3"/>
    <col min="6868" max="6868" width="3.85546875" style="3" customWidth="1"/>
    <col min="6869" max="6869" width="22" style="3" customWidth="1"/>
    <col min="6870" max="6917" width="1.28515625" style="3" customWidth="1"/>
    <col min="6918" max="6918" width="8.85546875" style="3" bestFit="1" customWidth="1"/>
    <col min="6919" max="7123" width="9.140625" style="3"/>
    <col min="7124" max="7124" width="3.85546875" style="3" customWidth="1"/>
    <col min="7125" max="7125" width="22" style="3" customWidth="1"/>
    <col min="7126" max="7173" width="1.28515625" style="3" customWidth="1"/>
    <col min="7174" max="7174" width="8.85546875" style="3" bestFit="1" customWidth="1"/>
    <col min="7175" max="7379" width="9.140625" style="3"/>
    <col min="7380" max="7380" width="3.85546875" style="3" customWidth="1"/>
    <col min="7381" max="7381" width="22" style="3" customWidth="1"/>
    <col min="7382" max="7429" width="1.28515625" style="3" customWidth="1"/>
    <col min="7430" max="7430" width="8.85546875" style="3" bestFit="1" customWidth="1"/>
    <col min="7431" max="7635" width="9.140625" style="3"/>
    <col min="7636" max="7636" width="3.85546875" style="3" customWidth="1"/>
    <col min="7637" max="7637" width="22" style="3" customWidth="1"/>
    <col min="7638" max="7685" width="1.28515625" style="3" customWidth="1"/>
    <col min="7686" max="7686" width="8.85546875" style="3" bestFit="1" customWidth="1"/>
    <col min="7687" max="7891" width="9.140625" style="3"/>
    <col min="7892" max="7892" width="3.85546875" style="3" customWidth="1"/>
    <col min="7893" max="7893" width="22" style="3" customWidth="1"/>
    <col min="7894" max="7941" width="1.28515625" style="3" customWidth="1"/>
    <col min="7942" max="7942" width="8.85546875" style="3" bestFit="1" customWidth="1"/>
    <col min="7943" max="8147" width="9.140625" style="3"/>
    <col min="8148" max="8148" width="3.85546875" style="3" customWidth="1"/>
    <col min="8149" max="8149" width="22" style="3" customWidth="1"/>
    <col min="8150" max="8197" width="1.28515625" style="3" customWidth="1"/>
    <col min="8198" max="8198" width="8.85546875" style="3" bestFit="1" customWidth="1"/>
    <col min="8199" max="8403" width="9.140625" style="3"/>
    <col min="8404" max="8404" width="3.85546875" style="3" customWidth="1"/>
    <col min="8405" max="8405" width="22" style="3" customWidth="1"/>
    <col min="8406" max="8453" width="1.28515625" style="3" customWidth="1"/>
    <col min="8454" max="8454" width="8.85546875" style="3" bestFit="1" customWidth="1"/>
    <col min="8455" max="8659" width="9.140625" style="3"/>
    <col min="8660" max="8660" width="3.85546875" style="3" customWidth="1"/>
    <col min="8661" max="8661" width="22" style="3" customWidth="1"/>
    <col min="8662" max="8709" width="1.28515625" style="3" customWidth="1"/>
    <col min="8710" max="8710" width="8.85546875" style="3" bestFit="1" customWidth="1"/>
    <col min="8711" max="8915" width="9.140625" style="3"/>
    <col min="8916" max="8916" width="3.85546875" style="3" customWidth="1"/>
    <col min="8917" max="8917" width="22" style="3" customWidth="1"/>
    <col min="8918" max="8965" width="1.28515625" style="3" customWidth="1"/>
    <col min="8966" max="8966" width="8.85546875" style="3" bestFit="1" customWidth="1"/>
    <col min="8967" max="9171" width="9.140625" style="3"/>
    <col min="9172" max="9172" width="3.85546875" style="3" customWidth="1"/>
    <col min="9173" max="9173" width="22" style="3" customWidth="1"/>
    <col min="9174" max="9221" width="1.28515625" style="3" customWidth="1"/>
    <col min="9222" max="9222" width="8.85546875" style="3" bestFit="1" customWidth="1"/>
    <col min="9223" max="9427" width="9.140625" style="3"/>
    <col min="9428" max="9428" width="3.85546875" style="3" customWidth="1"/>
    <col min="9429" max="9429" width="22" style="3" customWidth="1"/>
    <col min="9430" max="9477" width="1.28515625" style="3" customWidth="1"/>
    <col min="9478" max="9478" width="8.85546875" style="3" bestFit="1" customWidth="1"/>
    <col min="9479" max="9683" width="9.140625" style="3"/>
    <col min="9684" max="9684" width="3.85546875" style="3" customWidth="1"/>
    <col min="9685" max="9685" width="22" style="3" customWidth="1"/>
    <col min="9686" max="9733" width="1.28515625" style="3" customWidth="1"/>
    <col min="9734" max="9734" width="8.85546875" style="3" bestFit="1" customWidth="1"/>
    <col min="9735" max="9939" width="9.140625" style="3"/>
    <col min="9940" max="9940" width="3.85546875" style="3" customWidth="1"/>
    <col min="9941" max="9941" width="22" style="3" customWidth="1"/>
    <col min="9942" max="9989" width="1.28515625" style="3" customWidth="1"/>
    <col min="9990" max="9990" width="8.85546875" style="3" bestFit="1" customWidth="1"/>
    <col min="9991" max="10195" width="9.140625" style="3"/>
    <col min="10196" max="10196" width="3.85546875" style="3" customWidth="1"/>
    <col min="10197" max="10197" width="22" style="3" customWidth="1"/>
    <col min="10198" max="10245" width="1.28515625" style="3" customWidth="1"/>
    <col min="10246" max="10246" width="8.85546875" style="3" bestFit="1" customWidth="1"/>
    <col min="10247" max="10451" width="9.140625" style="3"/>
    <col min="10452" max="10452" width="3.85546875" style="3" customWidth="1"/>
    <col min="10453" max="10453" width="22" style="3" customWidth="1"/>
    <col min="10454" max="10501" width="1.28515625" style="3" customWidth="1"/>
    <col min="10502" max="10502" width="8.85546875" style="3" bestFit="1" customWidth="1"/>
    <col min="10503" max="10707" width="9.140625" style="3"/>
    <col min="10708" max="10708" width="3.85546875" style="3" customWidth="1"/>
    <col min="10709" max="10709" width="22" style="3" customWidth="1"/>
    <col min="10710" max="10757" width="1.28515625" style="3" customWidth="1"/>
    <col min="10758" max="10758" width="8.85546875" style="3" bestFit="1" customWidth="1"/>
    <col min="10759" max="10963" width="9.140625" style="3"/>
    <col min="10964" max="10964" width="3.85546875" style="3" customWidth="1"/>
    <col min="10965" max="10965" width="22" style="3" customWidth="1"/>
    <col min="10966" max="11013" width="1.28515625" style="3" customWidth="1"/>
    <col min="11014" max="11014" width="8.85546875" style="3" bestFit="1" customWidth="1"/>
    <col min="11015" max="11219" width="9.140625" style="3"/>
    <col min="11220" max="11220" width="3.85546875" style="3" customWidth="1"/>
    <col min="11221" max="11221" width="22" style="3" customWidth="1"/>
    <col min="11222" max="11269" width="1.28515625" style="3" customWidth="1"/>
    <col min="11270" max="11270" width="8.85546875" style="3" bestFit="1" customWidth="1"/>
    <col min="11271" max="11475" width="9.140625" style="3"/>
    <col min="11476" max="11476" width="3.85546875" style="3" customWidth="1"/>
    <col min="11477" max="11477" width="22" style="3" customWidth="1"/>
    <col min="11478" max="11525" width="1.28515625" style="3" customWidth="1"/>
    <col min="11526" max="11526" width="8.85546875" style="3" bestFit="1" customWidth="1"/>
    <col min="11527" max="11731" width="9.140625" style="3"/>
    <col min="11732" max="11732" width="3.85546875" style="3" customWidth="1"/>
    <col min="11733" max="11733" width="22" style="3" customWidth="1"/>
    <col min="11734" max="11781" width="1.28515625" style="3" customWidth="1"/>
    <col min="11782" max="11782" width="8.85546875" style="3" bestFit="1" customWidth="1"/>
    <col min="11783" max="11987" width="9.140625" style="3"/>
    <col min="11988" max="11988" width="3.85546875" style="3" customWidth="1"/>
    <col min="11989" max="11989" width="22" style="3" customWidth="1"/>
    <col min="11990" max="12037" width="1.28515625" style="3" customWidth="1"/>
    <col min="12038" max="12038" width="8.85546875" style="3" bestFit="1" customWidth="1"/>
    <col min="12039" max="12243" width="9.140625" style="3"/>
    <col min="12244" max="12244" width="3.85546875" style="3" customWidth="1"/>
    <col min="12245" max="12245" width="22" style="3" customWidth="1"/>
    <col min="12246" max="12293" width="1.28515625" style="3" customWidth="1"/>
    <col min="12294" max="12294" width="8.85546875" style="3" bestFit="1" customWidth="1"/>
    <col min="12295" max="12499" width="9.140625" style="3"/>
    <col min="12500" max="12500" width="3.85546875" style="3" customWidth="1"/>
    <col min="12501" max="12501" width="22" style="3" customWidth="1"/>
    <col min="12502" max="12549" width="1.28515625" style="3" customWidth="1"/>
    <col min="12550" max="12550" width="8.85546875" style="3" bestFit="1" customWidth="1"/>
    <col min="12551" max="12755" width="9.140625" style="3"/>
    <col min="12756" max="12756" width="3.85546875" style="3" customWidth="1"/>
    <col min="12757" max="12757" width="22" style="3" customWidth="1"/>
    <col min="12758" max="12805" width="1.28515625" style="3" customWidth="1"/>
    <col min="12806" max="12806" width="8.85546875" style="3" bestFit="1" customWidth="1"/>
    <col min="12807" max="13011" width="9.140625" style="3"/>
    <col min="13012" max="13012" width="3.85546875" style="3" customWidth="1"/>
    <col min="13013" max="13013" width="22" style="3" customWidth="1"/>
    <col min="13014" max="13061" width="1.28515625" style="3" customWidth="1"/>
    <col min="13062" max="13062" width="8.85546875" style="3" bestFit="1" customWidth="1"/>
    <col min="13063" max="13267" width="9.140625" style="3"/>
    <col min="13268" max="13268" width="3.85546875" style="3" customWidth="1"/>
    <col min="13269" max="13269" width="22" style="3" customWidth="1"/>
    <col min="13270" max="13317" width="1.28515625" style="3" customWidth="1"/>
    <col min="13318" max="13318" width="8.85546875" style="3" bestFit="1" customWidth="1"/>
    <col min="13319" max="13523" width="9.140625" style="3"/>
    <col min="13524" max="13524" width="3.85546875" style="3" customWidth="1"/>
    <col min="13525" max="13525" width="22" style="3" customWidth="1"/>
    <col min="13526" max="13573" width="1.28515625" style="3" customWidth="1"/>
    <col min="13574" max="13574" width="8.85546875" style="3" bestFit="1" customWidth="1"/>
    <col min="13575" max="13779" width="9.140625" style="3"/>
    <col min="13780" max="13780" width="3.85546875" style="3" customWidth="1"/>
    <col min="13781" max="13781" width="22" style="3" customWidth="1"/>
    <col min="13782" max="13829" width="1.28515625" style="3" customWidth="1"/>
    <col min="13830" max="13830" width="8.85546875" style="3" bestFit="1" customWidth="1"/>
    <col min="13831" max="14035" width="9.140625" style="3"/>
    <col min="14036" max="14036" width="3.85546875" style="3" customWidth="1"/>
    <col min="14037" max="14037" width="22" style="3" customWidth="1"/>
    <col min="14038" max="14085" width="1.28515625" style="3" customWidth="1"/>
    <col min="14086" max="14086" width="8.85546875" style="3" bestFit="1" customWidth="1"/>
    <col min="14087" max="14291" width="9.140625" style="3"/>
    <col min="14292" max="14292" width="3.85546875" style="3" customWidth="1"/>
    <col min="14293" max="14293" width="22" style="3" customWidth="1"/>
    <col min="14294" max="14341" width="1.28515625" style="3" customWidth="1"/>
    <col min="14342" max="14342" width="8.85546875" style="3" bestFit="1" customWidth="1"/>
    <col min="14343" max="14547" width="9.140625" style="3"/>
    <col min="14548" max="14548" width="3.85546875" style="3" customWidth="1"/>
    <col min="14549" max="14549" width="22" style="3" customWidth="1"/>
    <col min="14550" max="14597" width="1.28515625" style="3" customWidth="1"/>
    <col min="14598" max="14598" width="8.85546875" style="3" bestFit="1" customWidth="1"/>
    <col min="14599" max="14803" width="9.140625" style="3"/>
    <col min="14804" max="14804" width="3.85546875" style="3" customWidth="1"/>
    <col min="14805" max="14805" width="22" style="3" customWidth="1"/>
    <col min="14806" max="14853" width="1.28515625" style="3" customWidth="1"/>
    <col min="14854" max="14854" width="8.85546875" style="3" bestFit="1" customWidth="1"/>
    <col min="14855" max="15059" width="9.140625" style="3"/>
    <col min="15060" max="15060" width="3.85546875" style="3" customWidth="1"/>
    <col min="15061" max="15061" width="22" style="3" customWidth="1"/>
    <col min="15062" max="15109" width="1.28515625" style="3" customWidth="1"/>
    <col min="15110" max="15110" width="8.85546875" style="3" bestFit="1" customWidth="1"/>
    <col min="15111" max="15315" width="9.140625" style="3"/>
    <col min="15316" max="15316" width="3.85546875" style="3" customWidth="1"/>
    <col min="15317" max="15317" width="22" style="3" customWidth="1"/>
    <col min="15318" max="15365" width="1.28515625" style="3" customWidth="1"/>
    <col min="15366" max="15366" width="8.85546875" style="3" bestFit="1" customWidth="1"/>
    <col min="15367" max="15571" width="9.140625" style="3"/>
    <col min="15572" max="15572" width="3.85546875" style="3" customWidth="1"/>
    <col min="15573" max="15573" width="22" style="3" customWidth="1"/>
    <col min="15574" max="15621" width="1.28515625" style="3" customWidth="1"/>
    <col min="15622" max="15622" width="8.85546875" style="3" bestFit="1" customWidth="1"/>
    <col min="15623" max="15827" width="9.140625" style="3"/>
    <col min="15828" max="15828" width="3.85546875" style="3" customWidth="1"/>
    <col min="15829" max="15829" width="22" style="3" customWidth="1"/>
    <col min="15830" max="15877" width="1.28515625" style="3" customWidth="1"/>
    <col min="15878" max="15878" width="8.85546875" style="3" bestFit="1" customWidth="1"/>
    <col min="15879" max="16083" width="9.140625" style="3"/>
    <col min="16084" max="16084" width="3.85546875" style="3" customWidth="1"/>
    <col min="16085" max="16085" width="22" style="3" customWidth="1"/>
    <col min="16086" max="16133" width="1.28515625" style="3" customWidth="1"/>
    <col min="16134" max="16134" width="8.85546875" style="3" bestFit="1" customWidth="1"/>
    <col min="16135" max="16384" width="9.140625" style="3"/>
  </cols>
  <sheetData>
    <row r="1" spans="1:19" s="11" customFormat="1" ht="25.5" customHeight="1">
      <c r="A1" s="160" t="s">
        <v>18</v>
      </c>
      <c r="B1" s="160"/>
      <c r="C1" s="160"/>
      <c r="D1" s="160"/>
      <c r="E1" s="160"/>
      <c r="F1" s="160"/>
      <c r="G1" s="160"/>
      <c r="H1" s="160"/>
      <c r="I1" s="160"/>
      <c r="J1" s="160"/>
      <c r="K1" s="160"/>
      <c r="L1" s="160"/>
      <c r="M1" s="160"/>
      <c r="N1" s="160"/>
      <c r="O1" s="160"/>
      <c r="P1" s="160"/>
      <c r="Q1" s="160"/>
      <c r="R1" s="160"/>
      <c r="S1" s="160"/>
    </row>
    <row r="2" spans="1:19" s="11" customFormat="1" ht="23.25" customHeight="1">
      <c r="A2" s="160" t="s">
        <v>19</v>
      </c>
      <c r="B2" s="160"/>
      <c r="C2" s="160"/>
      <c r="D2" s="160"/>
      <c r="E2" s="160"/>
      <c r="F2" s="160"/>
      <c r="G2" s="160"/>
      <c r="H2" s="160"/>
      <c r="I2" s="160"/>
      <c r="J2" s="160"/>
      <c r="K2" s="160"/>
      <c r="L2" s="160"/>
      <c r="M2" s="160"/>
      <c r="N2" s="160"/>
      <c r="O2" s="160"/>
      <c r="P2" s="160"/>
      <c r="Q2" s="160"/>
      <c r="R2" s="160"/>
      <c r="S2" s="160"/>
    </row>
    <row r="3" spans="1:19" s="11" customFormat="1" ht="23.25" customHeight="1">
      <c r="A3" s="160" t="s">
        <v>158</v>
      </c>
      <c r="B3" s="160"/>
      <c r="C3" s="160"/>
      <c r="D3" s="160"/>
      <c r="E3" s="160"/>
      <c r="F3" s="160"/>
      <c r="G3" s="160"/>
      <c r="H3" s="160"/>
      <c r="I3" s="160"/>
      <c r="J3" s="160"/>
      <c r="K3" s="160"/>
      <c r="L3" s="160"/>
      <c r="M3" s="160"/>
      <c r="N3" s="160"/>
      <c r="O3" s="160"/>
      <c r="P3" s="160"/>
      <c r="Q3" s="160"/>
      <c r="R3" s="160"/>
      <c r="S3" s="160"/>
    </row>
    <row r="4" spans="1:19" ht="22.5" customHeight="1" thickBot="1">
      <c r="A4" s="220" t="s">
        <v>62</v>
      </c>
      <c r="B4" s="220"/>
      <c r="C4" s="220"/>
      <c r="D4" s="220"/>
      <c r="E4" s="220"/>
      <c r="F4" s="220"/>
      <c r="G4" s="220"/>
      <c r="H4" s="220"/>
      <c r="I4" s="220"/>
      <c r="J4" s="220"/>
      <c r="K4" s="220"/>
      <c r="L4" s="220"/>
      <c r="M4" s="220"/>
      <c r="N4" s="220"/>
      <c r="O4" s="220"/>
      <c r="P4" s="220"/>
      <c r="Q4" s="220"/>
      <c r="R4" s="220"/>
      <c r="S4" s="220"/>
    </row>
    <row r="5" spans="1:19">
      <c r="A5" s="221" t="s">
        <v>131</v>
      </c>
      <c r="B5" s="227" t="s">
        <v>132</v>
      </c>
      <c r="C5" s="223" t="s">
        <v>133</v>
      </c>
      <c r="D5" s="45">
        <v>2016</v>
      </c>
      <c r="E5" s="218">
        <v>2017</v>
      </c>
      <c r="F5" s="219"/>
      <c r="G5" s="218">
        <v>2018</v>
      </c>
      <c r="H5" s="219"/>
      <c r="I5" s="218">
        <v>2019</v>
      </c>
      <c r="J5" s="219"/>
      <c r="K5" s="218">
        <v>2020</v>
      </c>
      <c r="L5" s="219"/>
      <c r="M5" s="218">
        <v>2021</v>
      </c>
      <c r="N5" s="219"/>
      <c r="O5" s="218">
        <v>2022</v>
      </c>
      <c r="P5" s="219"/>
      <c r="Q5" s="218">
        <v>2023</v>
      </c>
      <c r="R5" s="219"/>
      <c r="S5" s="225" t="s">
        <v>4</v>
      </c>
    </row>
    <row r="6" spans="1:19" ht="25.5" customHeight="1" thickBot="1">
      <c r="A6" s="222"/>
      <c r="B6" s="228"/>
      <c r="C6" s="224"/>
      <c r="D6" s="51" t="s">
        <v>134</v>
      </c>
      <c r="E6" s="55" t="s">
        <v>129</v>
      </c>
      <c r="F6" s="56" t="s">
        <v>130</v>
      </c>
      <c r="G6" s="55" t="s">
        <v>129</v>
      </c>
      <c r="H6" s="56" t="s">
        <v>130</v>
      </c>
      <c r="I6" s="55" t="s">
        <v>129</v>
      </c>
      <c r="J6" s="56" t="s">
        <v>130</v>
      </c>
      <c r="K6" s="46" t="s">
        <v>129</v>
      </c>
      <c r="L6" s="47" t="s">
        <v>130</v>
      </c>
      <c r="M6" s="46" t="s">
        <v>129</v>
      </c>
      <c r="N6" s="47" t="s">
        <v>130</v>
      </c>
      <c r="O6" s="46" t="s">
        <v>129</v>
      </c>
      <c r="P6" s="47" t="s">
        <v>130</v>
      </c>
      <c r="Q6" s="46" t="s">
        <v>129</v>
      </c>
      <c r="R6" s="47" t="s">
        <v>130</v>
      </c>
      <c r="S6" s="226"/>
    </row>
    <row r="7" spans="1:19" ht="27" customHeight="1">
      <c r="A7" s="202">
        <v>2</v>
      </c>
      <c r="B7" s="210" t="s">
        <v>67</v>
      </c>
      <c r="C7" s="49" t="s">
        <v>136</v>
      </c>
      <c r="D7" s="52"/>
      <c r="E7" s="57"/>
      <c r="F7" s="59"/>
      <c r="G7" s="57"/>
      <c r="H7" s="59"/>
      <c r="I7" s="57"/>
      <c r="J7" s="58"/>
      <c r="K7" s="57"/>
      <c r="L7" s="58"/>
      <c r="M7" s="57"/>
      <c r="N7" s="58"/>
      <c r="O7" s="57"/>
      <c r="P7" s="58"/>
      <c r="Q7" s="57"/>
      <c r="R7" s="58"/>
      <c r="S7" s="6">
        <f>SUM(D7:R7)</f>
        <v>0</v>
      </c>
    </row>
    <row r="8" spans="1:19" ht="23.25" customHeight="1">
      <c r="A8" s="203"/>
      <c r="B8" s="229"/>
      <c r="C8" s="49" t="s">
        <v>137</v>
      </c>
      <c r="D8" s="53"/>
      <c r="E8" s="7"/>
      <c r="F8" s="60"/>
      <c r="G8" s="7"/>
      <c r="H8" s="60"/>
      <c r="I8" s="7"/>
      <c r="J8" s="8"/>
      <c r="K8" s="7"/>
      <c r="L8" s="8"/>
      <c r="M8" s="7"/>
      <c r="N8" s="8"/>
      <c r="O8" s="7"/>
      <c r="P8" s="8"/>
      <c r="Q8" s="7"/>
      <c r="R8" s="8"/>
      <c r="S8" s="6">
        <f t="shared" ref="S8:S28" si="0">SUM(D8:R8)</f>
        <v>0</v>
      </c>
    </row>
    <row r="9" spans="1:19">
      <c r="A9" s="207">
        <v>4</v>
      </c>
      <c r="B9" s="210" t="s">
        <v>135</v>
      </c>
      <c r="C9" s="49" t="s">
        <v>47</v>
      </c>
      <c r="D9" s="54"/>
      <c r="E9" s="4"/>
      <c r="F9" s="61"/>
      <c r="G9" s="4"/>
      <c r="H9" s="61"/>
      <c r="I9" s="4"/>
      <c r="J9" s="5"/>
      <c r="K9" s="4"/>
      <c r="L9" s="5"/>
      <c r="M9" s="4"/>
      <c r="N9" s="5"/>
      <c r="O9" s="4"/>
      <c r="P9" s="5"/>
      <c r="Q9" s="4"/>
      <c r="R9" s="5"/>
      <c r="S9" s="6">
        <f t="shared" si="0"/>
        <v>0</v>
      </c>
    </row>
    <row r="10" spans="1:19">
      <c r="A10" s="208"/>
      <c r="B10" s="211"/>
      <c r="C10" s="49" t="s">
        <v>49</v>
      </c>
      <c r="D10" s="54"/>
      <c r="E10" s="4"/>
      <c r="F10" s="61"/>
      <c r="G10" s="4"/>
      <c r="H10" s="61"/>
      <c r="I10" s="4"/>
      <c r="J10" s="5"/>
      <c r="K10" s="4"/>
      <c r="L10" s="5"/>
      <c r="M10" s="4"/>
      <c r="N10" s="5"/>
      <c r="O10" s="4"/>
      <c r="P10" s="5"/>
      <c r="Q10" s="4"/>
      <c r="R10" s="5"/>
      <c r="S10" s="6">
        <f t="shared" si="0"/>
        <v>0</v>
      </c>
    </row>
    <row r="11" spans="1:19">
      <c r="A11" s="208"/>
      <c r="B11" s="211"/>
      <c r="C11" s="49" t="s">
        <v>51</v>
      </c>
      <c r="D11" s="54"/>
      <c r="E11" s="4"/>
      <c r="F11" s="61"/>
      <c r="G11" s="4"/>
      <c r="H11" s="61"/>
      <c r="I11" s="4"/>
      <c r="J11" s="5"/>
      <c r="K11" s="4"/>
      <c r="L11" s="5"/>
      <c r="M11" s="4"/>
      <c r="N11" s="5"/>
      <c r="O11" s="4"/>
      <c r="P11" s="5"/>
      <c r="Q11" s="4"/>
      <c r="R11" s="5"/>
      <c r="S11" s="6">
        <f t="shared" si="0"/>
        <v>0</v>
      </c>
    </row>
    <row r="12" spans="1:19" ht="25.5">
      <c r="A12" s="208"/>
      <c r="B12" s="211"/>
      <c r="C12" s="49" t="s">
        <v>78</v>
      </c>
      <c r="D12" s="53"/>
      <c r="E12" s="7"/>
      <c r="F12" s="60"/>
      <c r="G12" s="7"/>
      <c r="H12" s="60"/>
      <c r="I12" s="7"/>
      <c r="J12" s="8"/>
      <c r="K12" s="7"/>
      <c r="L12" s="8"/>
      <c r="M12" s="7"/>
      <c r="N12" s="8"/>
      <c r="O12" s="7"/>
      <c r="P12" s="8"/>
      <c r="Q12" s="7"/>
      <c r="R12" s="8"/>
      <c r="S12" s="6">
        <f t="shared" si="0"/>
        <v>0</v>
      </c>
    </row>
    <row r="13" spans="1:19">
      <c r="A13" s="208"/>
      <c r="B13" s="211"/>
      <c r="C13" s="50" t="s">
        <v>53</v>
      </c>
      <c r="D13" s="53"/>
      <c r="E13" s="7"/>
      <c r="F13" s="60"/>
      <c r="G13" s="7"/>
      <c r="H13" s="60"/>
      <c r="I13" s="7"/>
      <c r="J13" s="8"/>
      <c r="K13" s="7"/>
      <c r="L13" s="8"/>
      <c r="M13" s="7"/>
      <c r="N13" s="8"/>
      <c r="O13" s="7"/>
      <c r="P13" s="8"/>
      <c r="Q13" s="7"/>
      <c r="R13" s="8"/>
      <c r="S13" s="48">
        <f t="shared" si="0"/>
        <v>0</v>
      </c>
    </row>
    <row r="14" spans="1:19" ht="25.5">
      <c r="A14" s="208"/>
      <c r="B14" s="211"/>
      <c r="C14" s="50" t="s">
        <v>76</v>
      </c>
      <c r="D14" s="53"/>
      <c r="E14" s="7"/>
      <c r="F14" s="60"/>
      <c r="G14" s="7"/>
      <c r="H14" s="60"/>
      <c r="I14" s="7"/>
      <c r="J14" s="8"/>
      <c r="K14" s="7"/>
      <c r="L14" s="8"/>
      <c r="M14" s="7"/>
      <c r="N14" s="8"/>
      <c r="O14" s="7"/>
      <c r="P14" s="8"/>
      <c r="Q14" s="7"/>
      <c r="R14" s="8"/>
      <c r="S14" s="48">
        <f t="shared" si="0"/>
        <v>0</v>
      </c>
    </row>
    <row r="15" spans="1:19" ht="25.5">
      <c r="A15" s="208"/>
      <c r="B15" s="211"/>
      <c r="C15" s="50" t="s">
        <v>56</v>
      </c>
      <c r="D15" s="53"/>
      <c r="E15" s="7"/>
      <c r="F15" s="60"/>
      <c r="G15" s="7"/>
      <c r="H15" s="60"/>
      <c r="I15" s="7"/>
      <c r="J15" s="8"/>
      <c r="K15" s="7"/>
      <c r="L15" s="8"/>
      <c r="M15" s="7"/>
      <c r="N15" s="8"/>
      <c r="O15" s="7"/>
      <c r="P15" s="8"/>
      <c r="Q15" s="7"/>
      <c r="R15" s="8"/>
      <c r="S15" s="48">
        <f t="shared" si="0"/>
        <v>0</v>
      </c>
    </row>
    <row r="16" spans="1:19" ht="38.25">
      <c r="A16" s="208"/>
      <c r="B16" s="211"/>
      <c r="C16" s="50" t="s">
        <v>77</v>
      </c>
      <c r="D16" s="53"/>
      <c r="E16" s="7"/>
      <c r="F16" s="60"/>
      <c r="G16" s="7"/>
      <c r="H16" s="60"/>
      <c r="I16" s="7"/>
      <c r="J16" s="8"/>
      <c r="K16" s="7"/>
      <c r="L16" s="8"/>
      <c r="M16" s="7"/>
      <c r="N16" s="8"/>
      <c r="O16" s="7"/>
      <c r="P16" s="8"/>
      <c r="Q16" s="7"/>
      <c r="R16" s="8"/>
      <c r="S16" s="48">
        <f t="shared" si="0"/>
        <v>0</v>
      </c>
    </row>
    <row r="17" spans="1:19" ht="25.5">
      <c r="A17" s="208"/>
      <c r="B17" s="211"/>
      <c r="C17" s="50" t="s">
        <v>101</v>
      </c>
      <c r="D17" s="53"/>
      <c r="E17" s="7"/>
      <c r="F17" s="60"/>
      <c r="G17" s="7"/>
      <c r="H17" s="60"/>
      <c r="I17" s="7"/>
      <c r="J17" s="8"/>
      <c r="K17" s="7"/>
      <c r="L17" s="8"/>
      <c r="M17" s="7"/>
      <c r="N17" s="8"/>
      <c r="O17" s="7"/>
      <c r="P17" s="8"/>
      <c r="Q17" s="7"/>
      <c r="R17" s="8"/>
      <c r="S17" s="48">
        <f t="shared" si="0"/>
        <v>0</v>
      </c>
    </row>
    <row r="18" spans="1:19">
      <c r="A18" s="209"/>
      <c r="B18" s="212"/>
      <c r="C18" s="50" t="s">
        <v>75</v>
      </c>
      <c r="D18" s="53"/>
      <c r="E18" s="7"/>
      <c r="F18" s="60"/>
      <c r="G18" s="7"/>
      <c r="H18" s="60"/>
      <c r="I18" s="7"/>
      <c r="J18" s="8"/>
      <c r="K18" s="7"/>
      <c r="L18" s="8"/>
      <c r="M18" s="7"/>
      <c r="N18" s="8"/>
      <c r="O18" s="7"/>
      <c r="P18" s="8"/>
      <c r="Q18" s="7"/>
      <c r="R18" s="8"/>
      <c r="S18" s="48">
        <f t="shared" si="0"/>
        <v>0</v>
      </c>
    </row>
    <row r="19" spans="1:19" ht="51">
      <c r="A19" s="74">
        <v>5</v>
      </c>
      <c r="B19" s="73" t="s">
        <v>155</v>
      </c>
      <c r="C19" s="50" t="s">
        <v>156</v>
      </c>
      <c r="D19" s="53"/>
      <c r="E19" s="7"/>
      <c r="F19" s="60"/>
      <c r="G19" s="7"/>
      <c r="H19" s="60"/>
      <c r="I19" s="7"/>
      <c r="J19" s="8"/>
      <c r="K19" s="7"/>
      <c r="L19" s="8"/>
      <c r="M19" s="7"/>
      <c r="N19" s="8"/>
      <c r="O19" s="7"/>
      <c r="P19" s="8"/>
      <c r="Q19" s="7"/>
      <c r="R19" s="8"/>
      <c r="S19" s="48">
        <f t="shared" si="0"/>
        <v>0</v>
      </c>
    </row>
    <row r="20" spans="1:19" ht="25.5">
      <c r="A20" s="213">
        <v>7</v>
      </c>
      <c r="B20" s="210" t="s">
        <v>70</v>
      </c>
      <c r="C20" s="50" t="s">
        <v>103</v>
      </c>
      <c r="D20" s="53"/>
      <c r="E20" s="7"/>
      <c r="F20" s="60"/>
      <c r="G20" s="7"/>
      <c r="H20" s="60"/>
      <c r="I20" s="7"/>
      <c r="J20" s="8"/>
      <c r="K20" s="7"/>
      <c r="L20" s="8"/>
      <c r="M20" s="7"/>
      <c r="N20" s="8"/>
      <c r="O20" s="7"/>
      <c r="P20" s="8"/>
      <c r="Q20" s="7"/>
      <c r="R20" s="8"/>
      <c r="S20" s="48">
        <f t="shared" si="0"/>
        <v>0</v>
      </c>
    </row>
    <row r="21" spans="1:19" ht="25.5">
      <c r="A21" s="214"/>
      <c r="B21" s="212"/>
      <c r="C21" s="50" t="s">
        <v>104</v>
      </c>
      <c r="D21" s="53"/>
      <c r="E21" s="7"/>
      <c r="F21" s="60"/>
      <c r="G21" s="7"/>
      <c r="H21" s="60"/>
      <c r="I21" s="7"/>
      <c r="J21" s="8"/>
      <c r="K21" s="7"/>
      <c r="L21" s="8"/>
      <c r="M21" s="7"/>
      <c r="N21" s="8"/>
      <c r="O21" s="7"/>
      <c r="P21" s="8"/>
      <c r="Q21" s="7"/>
      <c r="R21" s="8"/>
      <c r="S21" s="48">
        <f t="shared" si="0"/>
        <v>0</v>
      </c>
    </row>
    <row r="22" spans="1:19" ht="38.25" customHeight="1">
      <c r="A22" s="213">
        <v>8</v>
      </c>
      <c r="B22" s="210" t="s">
        <v>71</v>
      </c>
      <c r="C22" s="50" t="s">
        <v>109</v>
      </c>
      <c r="D22" s="53"/>
      <c r="E22" s="7"/>
      <c r="F22" s="60"/>
      <c r="G22" s="7"/>
      <c r="H22" s="60"/>
      <c r="I22" s="7"/>
      <c r="J22" s="8"/>
      <c r="K22" s="7"/>
      <c r="L22" s="8"/>
      <c r="M22" s="7"/>
      <c r="N22" s="8"/>
      <c r="O22" s="7"/>
      <c r="P22" s="8"/>
      <c r="Q22" s="7"/>
      <c r="R22" s="8"/>
      <c r="S22" s="48">
        <f t="shared" si="0"/>
        <v>0</v>
      </c>
    </row>
    <row r="23" spans="1:19">
      <c r="A23" s="215"/>
      <c r="B23" s="211"/>
      <c r="C23" s="50" t="s">
        <v>108</v>
      </c>
      <c r="D23" s="53"/>
      <c r="E23" s="7"/>
      <c r="F23" s="60"/>
      <c r="G23" s="7"/>
      <c r="H23" s="60"/>
      <c r="I23" s="7"/>
      <c r="J23" s="8"/>
      <c r="K23" s="7"/>
      <c r="L23" s="8"/>
      <c r="M23" s="7"/>
      <c r="N23" s="8"/>
      <c r="O23" s="7"/>
      <c r="P23" s="8"/>
      <c r="Q23" s="7"/>
      <c r="R23" s="8"/>
      <c r="S23" s="48">
        <f t="shared" si="0"/>
        <v>0</v>
      </c>
    </row>
    <row r="24" spans="1:19">
      <c r="A24" s="215"/>
      <c r="B24" s="211"/>
      <c r="C24" s="50" t="s">
        <v>110</v>
      </c>
      <c r="D24" s="53"/>
      <c r="E24" s="7"/>
      <c r="F24" s="60"/>
      <c r="G24" s="7"/>
      <c r="H24" s="60"/>
      <c r="I24" s="7"/>
      <c r="J24" s="8"/>
      <c r="K24" s="7"/>
      <c r="L24" s="8"/>
      <c r="M24" s="7"/>
      <c r="N24" s="8"/>
      <c r="O24" s="7"/>
      <c r="P24" s="8"/>
      <c r="Q24" s="7"/>
      <c r="R24" s="8"/>
      <c r="S24" s="48">
        <f t="shared" si="0"/>
        <v>0</v>
      </c>
    </row>
    <row r="25" spans="1:19">
      <c r="A25" s="215"/>
      <c r="B25" s="211"/>
      <c r="C25" s="50" t="s">
        <v>111</v>
      </c>
      <c r="D25" s="53"/>
      <c r="E25" s="7"/>
      <c r="F25" s="60"/>
      <c r="G25" s="7"/>
      <c r="H25" s="60"/>
      <c r="I25" s="7"/>
      <c r="J25" s="8"/>
      <c r="K25" s="7"/>
      <c r="L25" s="8"/>
      <c r="M25" s="7"/>
      <c r="N25" s="8"/>
      <c r="O25" s="7"/>
      <c r="P25" s="8"/>
      <c r="Q25" s="7"/>
      <c r="R25" s="8"/>
      <c r="S25" s="48">
        <f t="shared" si="0"/>
        <v>0</v>
      </c>
    </row>
    <row r="26" spans="1:19" ht="25.5">
      <c r="A26" s="214"/>
      <c r="B26" s="212"/>
      <c r="C26" s="50" t="s">
        <v>112</v>
      </c>
      <c r="D26" s="53"/>
      <c r="E26" s="7"/>
      <c r="F26" s="60"/>
      <c r="G26" s="7"/>
      <c r="H26" s="60"/>
      <c r="I26" s="7"/>
      <c r="J26" s="8"/>
      <c r="K26" s="7"/>
      <c r="L26" s="8"/>
      <c r="M26" s="7"/>
      <c r="N26" s="8"/>
      <c r="O26" s="7"/>
      <c r="P26" s="8"/>
      <c r="Q26" s="7"/>
      <c r="R26" s="8"/>
      <c r="S26" s="48">
        <f t="shared" si="0"/>
        <v>0</v>
      </c>
    </row>
    <row r="27" spans="1:19" ht="25.5">
      <c r="A27" s="213">
        <v>12</v>
      </c>
      <c r="B27" s="210" t="s">
        <v>138</v>
      </c>
      <c r="C27" s="50" t="s">
        <v>116</v>
      </c>
      <c r="D27" s="53"/>
      <c r="E27" s="7"/>
      <c r="F27" s="60"/>
      <c r="G27" s="7"/>
      <c r="H27" s="60"/>
      <c r="I27" s="7"/>
      <c r="J27" s="8"/>
      <c r="K27" s="7"/>
      <c r="L27" s="8"/>
      <c r="M27" s="7"/>
      <c r="N27" s="8"/>
      <c r="O27" s="7"/>
      <c r="P27" s="8"/>
      <c r="Q27" s="7"/>
      <c r="R27" s="8"/>
      <c r="S27" s="48">
        <f t="shared" si="0"/>
        <v>0</v>
      </c>
    </row>
    <row r="28" spans="1:19" ht="26.25" thickBot="1">
      <c r="A28" s="216"/>
      <c r="B28" s="217"/>
      <c r="C28" s="84" t="s">
        <v>114</v>
      </c>
      <c r="D28" s="85"/>
      <c r="E28" s="86"/>
      <c r="F28" s="87"/>
      <c r="G28" s="86"/>
      <c r="H28" s="87"/>
      <c r="I28" s="86"/>
      <c r="J28" s="88"/>
      <c r="K28" s="86"/>
      <c r="L28" s="88"/>
      <c r="M28" s="86"/>
      <c r="N28" s="88"/>
      <c r="O28" s="86"/>
      <c r="P28" s="88"/>
      <c r="Q28" s="86"/>
      <c r="R28" s="88"/>
      <c r="S28" s="89">
        <f t="shared" si="0"/>
        <v>0</v>
      </c>
    </row>
    <row r="29" spans="1:19" ht="45.75" thickBot="1">
      <c r="A29" s="79"/>
      <c r="B29" s="80"/>
      <c r="C29" s="81" t="s">
        <v>64</v>
      </c>
      <c r="D29" s="82"/>
      <c r="E29" s="204"/>
      <c r="F29" s="205"/>
      <c r="G29" s="204"/>
      <c r="H29" s="205"/>
      <c r="I29" s="204"/>
      <c r="J29" s="206"/>
      <c r="K29" s="204"/>
      <c r="L29" s="206"/>
      <c r="M29" s="204"/>
      <c r="N29" s="206"/>
      <c r="O29" s="204"/>
      <c r="P29" s="206"/>
      <c r="Q29" s="204"/>
      <c r="R29" s="206"/>
      <c r="S29" s="83"/>
    </row>
    <row r="30" spans="1:19" ht="31.5" customHeight="1">
      <c r="A30" s="198" t="s">
        <v>164</v>
      </c>
      <c r="B30" s="198"/>
      <c r="C30" s="198"/>
      <c r="D30" s="198"/>
      <c r="E30" s="198"/>
      <c r="F30" s="198"/>
      <c r="G30" s="198"/>
      <c r="H30" s="198"/>
      <c r="I30" s="198"/>
      <c r="J30" s="198"/>
      <c r="K30" s="198"/>
      <c r="L30" s="198"/>
      <c r="M30" s="198"/>
      <c r="N30" s="198"/>
      <c r="O30" s="198"/>
      <c r="P30" s="198"/>
      <c r="Q30" s="198"/>
      <c r="R30" s="198"/>
      <c r="S30" s="198"/>
    </row>
  </sheetData>
  <mergeCells count="33">
    <mergeCell ref="A1:S1"/>
    <mergeCell ref="A2:S2"/>
    <mergeCell ref="A3:S3"/>
    <mergeCell ref="A30:S30"/>
    <mergeCell ref="A4:S4"/>
    <mergeCell ref="A5:A6"/>
    <mergeCell ref="C5:C6"/>
    <mergeCell ref="S5:S6"/>
    <mergeCell ref="B5:B6"/>
    <mergeCell ref="B7:B8"/>
    <mergeCell ref="E5:F5"/>
    <mergeCell ref="G5:H5"/>
    <mergeCell ref="Q5:R5"/>
    <mergeCell ref="I5:J5"/>
    <mergeCell ref="K5:L5"/>
    <mergeCell ref="M5:N5"/>
    <mergeCell ref="O5:P5"/>
    <mergeCell ref="K29:L29"/>
    <mergeCell ref="M29:N29"/>
    <mergeCell ref="O29:P29"/>
    <mergeCell ref="Q29:R29"/>
    <mergeCell ref="A7:A8"/>
    <mergeCell ref="E29:F29"/>
    <mergeCell ref="G29:H29"/>
    <mergeCell ref="I29:J29"/>
    <mergeCell ref="A9:A18"/>
    <mergeCell ref="B9:B18"/>
    <mergeCell ref="A20:A21"/>
    <mergeCell ref="B20:B21"/>
    <mergeCell ref="A22:A26"/>
    <mergeCell ref="B22:B26"/>
    <mergeCell ref="A27:A28"/>
    <mergeCell ref="B27:B28"/>
  </mergeCells>
  <pageMargins left="0.2" right="0.21" top="0.75" bottom="0.52" header="0.3" footer="0.3"/>
  <pageSetup scale="67" fitToHeight="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S22"/>
  <sheetViews>
    <sheetView workbookViewId="0">
      <selection activeCell="P26" sqref="P26"/>
    </sheetView>
  </sheetViews>
  <sheetFormatPr defaultRowHeight="12.75"/>
  <cols>
    <col min="1" max="1" width="9.140625" style="64"/>
    <col min="2" max="2" width="17.7109375" style="64" customWidth="1"/>
    <col min="3" max="3" width="19" style="64" customWidth="1"/>
    <col min="4" max="4" width="12.28515625" style="64" customWidth="1"/>
    <col min="5" max="5" width="11.140625" style="64" customWidth="1"/>
    <col min="6" max="6" width="9.140625" style="64"/>
    <col min="7" max="7" width="7.5703125" style="64" customWidth="1"/>
    <col min="8" max="11" width="9.140625" style="64"/>
    <col min="12" max="12" width="8" style="64" customWidth="1"/>
    <col min="13" max="13" width="9.140625" style="64"/>
    <col min="14" max="14" width="15" style="64" customWidth="1"/>
    <col min="15" max="16384" width="9.140625" style="64"/>
  </cols>
  <sheetData>
    <row r="1" spans="1:19" s="11" customFormat="1" ht="25.5" customHeight="1">
      <c r="A1" s="160" t="s">
        <v>18</v>
      </c>
      <c r="B1" s="160"/>
      <c r="C1" s="160"/>
      <c r="D1" s="160"/>
      <c r="E1" s="160"/>
      <c r="F1" s="160"/>
      <c r="G1" s="160"/>
      <c r="H1" s="160"/>
      <c r="I1" s="160"/>
      <c r="J1" s="160"/>
      <c r="K1" s="160"/>
      <c r="L1" s="160"/>
      <c r="M1" s="160"/>
      <c r="N1" s="160"/>
      <c r="O1" s="90"/>
      <c r="P1" s="90"/>
      <c r="Q1" s="90"/>
      <c r="R1" s="90"/>
      <c r="S1" s="90"/>
    </row>
    <row r="2" spans="1:19" s="11" customFormat="1" ht="23.25" customHeight="1">
      <c r="A2" s="160" t="s">
        <v>19</v>
      </c>
      <c r="B2" s="160"/>
      <c r="C2" s="160"/>
      <c r="D2" s="160"/>
      <c r="E2" s="160"/>
      <c r="F2" s="160"/>
      <c r="G2" s="160"/>
      <c r="H2" s="160"/>
      <c r="I2" s="160"/>
      <c r="J2" s="160"/>
      <c r="K2" s="160"/>
      <c r="L2" s="160"/>
      <c r="M2" s="160"/>
      <c r="N2" s="160"/>
      <c r="O2" s="90"/>
      <c r="P2" s="90"/>
      <c r="Q2" s="90"/>
      <c r="R2" s="90"/>
      <c r="S2" s="90"/>
    </row>
    <row r="3" spans="1:19" s="11" customFormat="1" ht="23.25" customHeight="1">
      <c r="A3" s="160" t="s">
        <v>158</v>
      </c>
      <c r="B3" s="160"/>
      <c r="C3" s="160"/>
      <c r="D3" s="160"/>
      <c r="E3" s="160"/>
      <c r="F3" s="160"/>
      <c r="G3" s="160"/>
      <c r="H3" s="160"/>
      <c r="I3" s="160"/>
      <c r="J3" s="160"/>
      <c r="K3" s="160"/>
      <c r="L3" s="160"/>
      <c r="M3" s="160"/>
      <c r="N3" s="160"/>
      <c r="O3" s="90"/>
      <c r="P3" s="90"/>
      <c r="Q3" s="90"/>
      <c r="R3" s="90"/>
      <c r="S3" s="90"/>
    </row>
    <row r="4" spans="1:19" ht="13.5" thickBot="1">
      <c r="A4" s="62"/>
      <c r="B4" s="62"/>
      <c r="C4" s="62"/>
      <c r="D4" s="62"/>
      <c r="E4" s="62"/>
      <c r="F4" s="62"/>
      <c r="G4" s="62"/>
      <c r="H4" s="62"/>
      <c r="I4" s="62"/>
      <c r="J4" s="62"/>
      <c r="K4" s="62"/>
      <c r="L4" s="62"/>
      <c r="M4" s="62"/>
      <c r="N4" s="63"/>
      <c r="R4" s="65"/>
    </row>
    <row r="5" spans="1:19" ht="24" customHeight="1" thickBot="1">
      <c r="A5" s="233" t="s">
        <v>154</v>
      </c>
      <c r="B5" s="234"/>
      <c r="C5" s="234"/>
      <c r="D5" s="234"/>
      <c r="E5" s="234"/>
      <c r="F5" s="234"/>
      <c r="G5" s="234"/>
      <c r="H5" s="234"/>
      <c r="I5" s="234"/>
      <c r="J5" s="234"/>
      <c r="K5" s="234"/>
      <c r="L5" s="234"/>
      <c r="M5" s="234"/>
      <c r="N5" s="235"/>
    </row>
    <row r="6" spans="1:19" ht="31.5" customHeight="1">
      <c r="A6" s="239" t="s">
        <v>141</v>
      </c>
      <c r="B6" s="241" t="s">
        <v>142</v>
      </c>
      <c r="C6" s="243" t="s">
        <v>152</v>
      </c>
      <c r="D6" s="236" t="s">
        <v>139</v>
      </c>
      <c r="E6" s="237"/>
      <c r="F6" s="237"/>
      <c r="G6" s="237"/>
      <c r="H6" s="237"/>
      <c r="I6" s="237"/>
      <c r="J6" s="238"/>
      <c r="K6" s="236" t="s">
        <v>140</v>
      </c>
      <c r="L6" s="237"/>
      <c r="M6" s="238"/>
      <c r="N6" s="109"/>
    </row>
    <row r="7" spans="1:19" ht="29.25" customHeight="1">
      <c r="A7" s="240"/>
      <c r="B7" s="242"/>
      <c r="C7" s="244"/>
      <c r="D7" s="97" t="s">
        <v>165</v>
      </c>
      <c r="E7" s="69" t="s">
        <v>143</v>
      </c>
      <c r="F7" s="69" t="s">
        <v>144</v>
      </c>
      <c r="G7" s="69" t="s">
        <v>145</v>
      </c>
      <c r="H7" s="69" t="s">
        <v>146</v>
      </c>
      <c r="I7" s="69" t="s">
        <v>147</v>
      </c>
      <c r="J7" s="98" t="s">
        <v>148</v>
      </c>
      <c r="K7" s="97" t="s">
        <v>149</v>
      </c>
      <c r="L7" s="69" t="s">
        <v>153</v>
      </c>
      <c r="M7" s="98" t="s">
        <v>150</v>
      </c>
      <c r="N7" s="110" t="s">
        <v>151</v>
      </c>
    </row>
    <row r="8" spans="1:19" ht="21" customHeight="1">
      <c r="A8" s="92"/>
      <c r="B8" s="68"/>
      <c r="C8" s="93"/>
      <c r="D8" s="92"/>
      <c r="E8" s="68"/>
      <c r="F8" s="68"/>
      <c r="G8" s="68"/>
      <c r="H8" s="91"/>
      <c r="I8" s="91"/>
      <c r="J8" s="99"/>
      <c r="K8" s="105"/>
      <c r="L8" s="91"/>
      <c r="M8" s="99"/>
      <c r="N8" s="111"/>
      <c r="R8" s="66"/>
    </row>
    <row r="9" spans="1:19" ht="21" customHeight="1">
      <c r="A9" s="92"/>
      <c r="B9" s="68"/>
      <c r="C9" s="93"/>
      <c r="D9" s="92"/>
      <c r="E9" s="68"/>
      <c r="F9" s="68"/>
      <c r="G9" s="68"/>
      <c r="H9" s="91"/>
      <c r="I9" s="91"/>
      <c r="J9" s="99"/>
      <c r="K9" s="105"/>
      <c r="L9" s="91"/>
      <c r="M9" s="99"/>
      <c r="N9" s="111"/>
      <c r="R9" s="66"/>
    </row>
    <row r="10" spans="1:19" ht="21" customHeight="1">
      <c r="A10" s="92"/>
      <c r="B10" s="68"/>
      <c r="C10" s="93"/>
      <c r="D10" s="92"/>
      <c r="E10" s="68"/>
      <c r="F10" s="68"/>
      <c r="G10" s="68"/>
      <c r="H10" s="91"/>
      <c r="I10" s="91"/>
      <c r="J10" s="99"/>
      <c r="K10" s="105"/>
      <c r="L10" s="91"/>
      <c r="M10" s="99"/>
      <c r="N10" s="111"/>
      <c r="R10" s="66"/>
    </row>
    <row r="11" spans="1:19" ht="21" customHeight="1">
      <c r="A11" s="92"/>
      <c r="B11" s="68"/>
      <c r="C11" s="93"/>
      <c r="D11" s="92"/>
      <c r="E11" s="68"/>
      <c r="F11" s="68"/>
      <c r="G11" s="68"/>
      <c r="H11" s="91"/>
      <c r="I11" s="91"/>
      <c r="J11" s="99"/>
      <c r="K11" s="105"/>
      <c r="L11" s="91"/>
      <c r="M11" s="99"/>
      <c r="N11" s="111"/>
      <c r="R11" s="66"/>
    </row>
    <row r="12" spans="1:19" ht="21" customHeight="1">
      <c r="A12" s="92"/>
      <c r="B12" s="68"/>
      <c r="C12" s="93"/>
      <c r="D12" s="92"/>
      <c r="E12" s="68"/>
      <c r="F12" s="68"/>
      <c r="G12" s="68"/>
      <c r="H12" s="91"/>
      <c r="I12" s="91"/>
      <c r="J12" s="99"/>
      <c r="K12" s="105"/>
      <c r="L12" s="91"/>
      <c r="M12" s="99"/>
      <c r="N12" s="111"/>
      <c r="R12" s="66"/>
    </row>
    <row r="13" spans="1:19" ht="21" customHeight="1">
      <c r="A13" s="92"/>
      <c r="B13" s="68"/>
      <c r="C13" s="93"/>
      <c r="D13" s="92"/>
      <c r="E13" s="68"/>
      <c r="F13" s="68"/>
      <c r="G13" s="68"/>
      <c r="H13" s="91"/>
      <c r="I13" s="91"/>
      <c r="J13" s="99"/>
      <c r="K13" s="105"/>
      <c r="L13" s="91"/>
      <c r="M13" s="99"/>
      <c r="N13" s="111"/>
      <c r="R13" s="66"/>
    </row>
    <row r="14" spans="1:19" ht="21" customHeight="1">
      <c r="A14" s="92"/>
      <c r="B14" s="68"/>
      <c r="C14" s="93"/>
      <c r="D14" s="92"/>
      <c r="E14" s="68"/>
      <c r="F14" s="68"/>
      <c r="G14" s="68"/>
      <c r="H14" s="91"/>
      <c r="I14" s="91"/>
      <c r="J14" s="99"/>
      <c r="K14" s="105"/>
      <c r="L14" s="91"/>
      <c r="M14" s="99"/>
      <c r="N14" s="111"/>
      <c r="R14" s="66"/>
    </row>
    <row r="15" spans="1:19" ht="21" customHeight="1">
      <c r="A15" s="92"/>
      <c r="B15" s="68"/>
      <c r="C15" s="93"/>
      <c r="D15" s="92"/>
      <c r="E15" s="68"/>
      <c r="F15" s="68"/>
      <c r="G15" s="68"/>
      <c r="H15" s="91"/>
      <c r="I15" s="91"/>
      <c r="J15" s="99"/>
      <c r="K15" s="105"/>
      <c r="L15" s="91"/>
      <c r="M15" s="99"/>
      <c r="N15" s="111"/>
      <c r="R15" s="66"/>
    </row>
    <row r="16" spans="1:19" ht="21" customHeight="1">
      <c r="A16" s="92"/>
      <c r="B16" s="68"/>
      <c r="C16" s="93"/>
      <c r="D16" s="92"/>
      <c r="E16" s="68"/>
      <c r="F16" s="68"/>
      <c r="G16" s="68"/>
      <c r="H16" s="91"/>
      <c r="I16" s="91"/>
      <c r="J16" s="99"/>
      <c r="K16" s="105"/>
      <c r="L16" s="91"/>
      <c r="M16" s="99"/>
      <c r="N16" s="111"/>
      <c r="R16" s="66"/>
    </row>
    <row r="17" spans="1:18" ht="21" customHeight="1">
      <c r="A17" s="92"/>
      <c r="B17" s="68"/>
      <c r="C17" s="93"/>
      <c r="D17" s="92"/>
      <c r="E17" s="68"/>
      <c r="F17" s="68"/>
      <c r="G17" s="68"/>
      <c r="H17" s="91"/>
      <c r="I17" s="91"/>
      <c r="J17" s="99"/>
      <c r="K17" s="105"/>
      <c r="L17" s="91"/>
      <c r="M17" s="99"/>
      <c r="N17" s="111"/>
      <c r="R17" s="66"/>
    </row>
    <row r="18" spans="1:18" ht="21" customHeight="1">
      <c r="A18" s="92"/>
      <c r="B18" s="68"/>
      <c r="C18" s="93"/>
      <c r="D18" s="92"/>
      <c r="E18" s="68"/>
      <c r="F18" s="68"/>
      <c r="G18" s="68"/>
      <c r="H18" s="91"/>
      <c r="I18" s="91"/>
      <c r="J18" s="99"/>
      <c r="K18" s="105"/>
      <c r="L18" s="91"/>
      <c r="M18" s="99"/>
      <c r="N18" s="111"/>
      <c r="R18" s="66"/>
    </row>
    <row r="19" spans="1:18" ht="21" customHeight="1" thickBot="1">
      <c r="A19" s="94"/>
      <c r="B19" s="95"/>
      <c r="C19" s="96"/>
      <c r="D19" s="100"/>
      <c r="E19" s="101"/>
      <c r="F19" s="101"/>
      <c r="G19" s="102"/>
      <c r="H19" s="103"/>
      <c r="I19" s="103"/>
      <c r="J19" s="104"/>
      <c r="K19" s="106"/>
      <c r="L19" s="107"/>
      <c r="M19" s="108"/>
      <c r="N19" s="112"/>
      <c r="R19" s="67"/>
    </row>
    <row r="20" spans="1:18" ht="24" customHeight="1" thickBot="1">
      <c r="A20" s="231" t="s">
        <v>166</v>
      </c>
      <c r="B20" s="232"/>
      <c r="C20" s="232"/>
      <c r="D20" s="232"/>
      <c r="E20" s="232"/>
      <c r="F20" s="232"/>
      <c r="G20" s="232"/>
      <c r="H20" s="113"/>
      <c r="I20" s="113"/>
      <c r="J20" s="113"/>
      <c r="K20" s="114"/>
      <c r="L20" s="114"/>
      <c r="M20" s="114"/>
      <c r="N20" s="115"/>
      <c r="R20" s="67"/>
    </row>
    <row r="22" spans="1:18" ht="44.25" customHeight="1">
      <c r="A22" s="230" t="s">
        <v>167</v>
      </c>
      <c r="B22" s="230"/>
      <c r="C22" s="230"/>
      <c r="D22" s="230"/>
      <c r="E22" s="230"/>
      <c r="F22" s="230"/>
      <c r="G22" s="230"/>
      <c r="H22" s="230"/>
      <c r="I22" s="230"/>
      <c r="J22" s="230"/>
      <c r="K22" s="230"/>
      <c r="L22" s="230"/>
      <c r="M22" s="230"/>
      <c r="N22" s="230"/>
    </row>
  </sheetData>
  <mergeCells count="11">
    <mergeCell ref="A22:N22"/>
    <mergeCell ref="A1:N1"/>
    <mergeCell ref="A2:N2"/>
    <mergeCell ref="A3:N3"/>
    <mergeCell ref="A20:G20"/>
    <mergeCell ref="A5:N5"/>
    <mergeCell ref="D6:J6"/>
    <mergeCell ref="K6:M6"/>
    <mergeCell ref="A6:A7"/>
    <mergeCell ref="B6:B7"/>
    <mergeCell ref="C6:C7"/>
  </mergeCells>
  <printOptions horizontalCentered="1"/>
  <pageMargins left="0" right="0" top="0.98425196850393704" bottom="1.0629921259842521" header="0.78740157480314965" footer="0.78740157480314965"/>
  <pageSetup paperSize="9" scale="92" orientation="landscape" useFirstPageNumber="1"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B10"/>
  <sheetViews>
    <sheetView workbookViewId="0">
      <selection activeCell="B28" sqref="B28"/>
    </sheetView>
  </sheetViews>
  <sheetFormatPr defaultRowHeight="15"/>
  <cols>
    <col min="1" max="1" width="12.7109375" customWidth="1"/>
    <col min="2" max="2" width="67.7109375" bestFit="1" customWidth="1"/>
  </cols>
  <sheetData>
    <row r="1" spans="1:2">
      <c r="A1" s="12"/>
      <c r="B1" s="12"/>
    </row>
    <row r="2" spans="1:2" ht="22.15" customHeight="1">
      <c r="A2" s="157" t="s">
        <v>98</v>
      </c>
      <c r="B2" s="157"/>
    </row>
    <row r="3" spans="1:2">
      <c r="A3" s="72" t="s">
        <v>99</v>
      </c>
      <c r="B3" s="72" t="s">
        <v>100</v>
      </c>
    </row>
    <row r="4" spans="1:2" ht="28.5" customHeight="1">
      <c r="A4" s="39">
        <v>1</v>
      </c>
      <c r="B4" s="39" t="s">
        <v>1077</v>
      </c>
    </row>
    <row r="5" spans="1:2" ht="25.15" customHeight="1">
      <c r="A5" s="39">
        <v>2</v>
      </c>
      <c r="B5" s="39" t="s">
        <v>67</v>
      </c>
    </row>
    <row r="6" spans="1:2" ht="25.15" customHeight="1">
      <c r="A6" s="39">
        <v>4</v>
      </c>
      <c r="B6" s="39" t="s">
        <v>68</v>
      </c>
    </row>
    <row r="7" spans="1:2" ht="25.15" customHeight="1">
      <c r="A7" s="39">
        <v>5</v>
      </c>
      <c r="B7" s="39" t="s">
        <v>69</v>
      </c>
    </row>
    <row r="8" spans="1:2" ht="25.15" customHeight="1">
      <c r="A8" s="39">
        <v>7</v>
      </c>
      <c r="B8" s="39" t="s">
        <v>70</v>
      </c>
    </row>
    <row r="9" spans="1:2" ht="25.15" customHeight="1">
      <c r="A9" s="39">
        <v>8</v>
      </c>
      <c r="B9" s="39" t="s">
        <v>71</v>
      </c>
    </row>
    <row r="10" spans="1:2" ht="25.15" customHeight="1">
      <c r="A10" s="39">
        <v>12</v>
      </c>
      <c r="B10" s="39" t="s">
        <v>72</v>
      </c>
    </row>
  </sheetData>
  <mergeCells count="1">
    <mergeCell ref="A2:B2"/>
  </mergeCells>
  <pageMargins left="0.70866141732283472" right="0.70866141732283472" top="0.32" bottom="0.39"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sheetPr>
    <tabColor theme="0"/>
  </sheetPr>
  <dimension ref="B1:J18"/>
  <sheetViews>
    <sheetView workbookViewId="0">
      <selection activeCell="J18" sqref="J18"/>
    </sheetView>
  </sheetViews>
  <sheetFormatPr defaultRowHeight="15"/>
  <cols>
    <col min="3" max="3" width="20" customWidth="1"/>
  </cols>
  <sheetData>
    <row r="1" spans="2:10" ht="18">
      <c r="B1" s="160" t="s">
        <v>18</v>
      </c>
      <c r="C1" s="160"/>
      <c r="D1" s="160"/>
      <c r="E1" s="160"/>
      <c r="F1" s="160"/>
      <c r="G1" s="160"/>
      <c r="H1" s="160"/>
      <c r="I1" s="160"/>
      <c r="J1" s="160"/>
    </row>
    <row r="2" spans="2:10" ht="18">
      <c r="B2" s="160" t="s">
        <v>19</v>
      </c>
      <c r="C2" s="160"/>
      <c r="D2" s="160"/>
      <c r="E2" s="160"/>
      <c r="F2" s="160"/>
      <c r="G2" s="160"/>
      <c r="H2" s="160"/>
      <c r="I2" s="160"/>
      <c r="J2" s="160"/>
    </row>
    <row r="3" spans="2:10" ht="18">
      <c r="B3" s="160" t="s">
        <v>158</v>
      </c>
      <c r="C3" s="160"/>
      <c r="D3" s="160"/>
      <c r="E3" s="160"/>
      <c r="F3" s="160"/>
      <c r="G3" s="160"/>
      <c r="H3" s="160"/>
      <c r="I3" s="160"/>
      <c r="J3" s="160"/>
    </row>
    <row r="4" spans="2:10">
      <c r="B4" s="12"/>
      <c r="C4" s="12"/>
      <c r="D4" s="12"/>
      <c r="E4" s="12"/>
      <c r="F4" s="12"/>
      <c r="G4" s="12"/>
      <c r="H4" s="12"/>
      <c r="I4" s="12"/>
      <c r="J4" s="12"/>
    </row>
    <row r="5" spans="2:10">
      <c r="B5" s="157" t="s">
        <v>1078</v>
      </c>
      <c r="C5" s="157"/>
      <c r="D5" s="157"/>
      <c r="E5" s="157"/>
      <c r="F5" s="157"/>
      <c r="G5" s="157"/>
      <c r="H5" s="157"/>
      <c r="I5" s="157"/>
      <c r="J5" s="157"/>
    </row>
    <row r="7" spans="2:10">
      <c r="B7" s="158" t="s">
        <v>0</v>
      </c>
      <c r="C7" s="141" t="s">
        <v>1079</v>
      </c>
      <c r="D7" s="158" t="s">
        <v>1080</v>
      </c>
      <c r="E7" s="158" t="s">
        <v>2</v>
      </c>
      <c r="F7" s="158" t="s">
        <v>3</v>
      </c>
      <c r="G7" s="158" t="s">
        <v>4</v>
      </c>
      <c r="H7" s="158" t="s">
        <v>5</v>
      </c>
      <c r="I7" s="158" t="s">
        <v>6</v>
      </c>
    </row>
    <row r="8" spans="2:10">
      <c r="B8" s="158"/>
      <c r="C8" s="141"/>
      <c r="D8" s="158"/>
      <c r="E8" s="158"/>
      <c r="F8" s="158"/>
      <c r="G8" s="158"/>
      <c r="H8" s="158"/>
      <c r="I8" s="158"/>
    </row>
    <row r="9" spans="2:10" ht="25.5">
      <c r="B9" s="142">
        <v>1</v>
      </c>
      <c r="C9" s="143" t="s">
        <v>1081</v>
      </c>
      <c r="D9" s="143"/>
      <c r="E9" s="143"/>
      <c r="F9" s="143"/>
      <c r="G9" s="144">
        <f>ROUND(E9*F9,2)</f>
        <v>0</v>
      </c>
      <c r="H9" s="143">
        <f>ROUND(G9*24%,2)</f>
        <v>0</v>
      </c>
      <c r="I9" s="143">
        <f>G9+H9</f>
        <v>0</v>
      </c>
    </row>
    <row r="10" spans="2:10" ht="25.5">
      <c r="B10" s="142">
        <v>2</v>
      </c>
      <c r="C10" s="143" t="s">
        <v>1082</v>
      </c>
      <c r="D10" s="143"/>
      <c r="E10" s="143"/>
      <c r="F10" s="143"/>
      <c r="G10" s="144">
        <f>ROUND(E10*F10,2)</f>
        <v>0</v>
      </c>
      <c r="H10" s="143">
        <f>ROUND(G10*24%,2)</f>
        <v>0</v>
      </c>
      <c r="I10" s="143">
        <f>G10+H10</f>
        <v>0</v>
      </c>
    </row>
    <row r="11" spans="2:10">
      <c r="B11" s="145"/>
      <c r="C11" s="145" t="s">
        <v>8</v>
      </c>
      <c r="D11" s="145"/>
      <c r="E11" s="145"/>
      <c r="F11" s="145"/>
      <c r="G11" s="145">
        <f>SUM(G9:G10)</f>
        <v>0</v>
      </c>
      <c r="H11" s="145">
        <f>SUM(H9:H10)</f>
        <v>0</v>
      </c>
      <c r="I11" s="145">
        <f>SUM(I9:I10)</f>
        <v>0</v>
      </c>
    </row>
    <row r="14" spans="2:10">
      <c r="B14" s="159" t="s">
        <v>1083</v>
      </c>
      <c r="C14" s="159"/>
      <c r="D14" s="159"/>
      <c r="E14" s="159"/>
      <c r="F14" s="159"/>
      <c r="G14" s="159"/>
      <c r="H14" s="159"/>
    </row>
    <row r="15" spans="2:10">
      <c r="B15" s="159"/>
      <c r="C15" s="159"/>
      <c r="D15" s="159"/>
      <c r="E15" s="159"/>
      <c r="F15" s="159"/>
      <c r="G15" s="159"/>
      <c r="H15" s="159"/>
    </row>
    <row r="16" spans="2:10">
      <c r="B16" s="159"/>
      <c r="C16" s="159"/>
      <c r="D16" s="159"/>
      <c r="E16" s="159"/>
      <c r="F16" s="159"/>
      <c r="G16" s="159"/>
      <c r="H16" s="159"/>
    </row>
    <row r="17" spans="2:8">
      <c r="B17" s="159"/>
      <c r="C17" s="159"/>
      <c r="D17" s="159"/>
      <c r="E17" s="159"/>
      <c r="F17" s="159"/>
      <c r="G17" s="159"/>
      <c r="H17" s="159"/>
    </row>
    <row r="18" spans="2:8" ht="47.25" customHeight="1">
      <c r="B18" s="159"/>
      <c r="C18" s="159"/>
      <c r="D18" s="159"/>
      <c r="E18" s="159"/>
      <c r="F18" s="159"/>
      <c r="G18" s="159"/>
      <c r="H18" s="159"/>
    </row>
  </sheetData>
  <mergeCells count="12">
    <mergeCell ref="I7:I8"/>
    <mergeCell ref="B14:H18"/>
    <mergeCell ref="B1:J1"/>
    <mergeCell ref="B2:J2"/>
    <mergeCell ref="B3:J3"/>
    <mergeCell ref="B5:J5"/>
    <mergeCell ref="B7:B8"/>
    <mergeCell ref="D7:D8"/>
    <mergeCell ref="E7:E8"/>
    <mergeCell ref="F7:F8"/>
    <mergeCell ref="G7:G8"/>
    <mergeCell ref="H7:H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0"/>
  </sheetPr>
  <dimension ref="B1:O482"/>
  <sheetViews>
    <sheetView tabSelected="1" topLeftCell="A76" workbookViewId="0">
      <selection activeCell="E87" sqref="E87"/>
    </sheetView>
  </sheetViews>
  <sheetFormatPr defaultRowHeight="15"/>
  <cols>
    <col min="2" max="2" width="13" customWidth="1"/>
    <col min="3" max="3" width="5.85546875" customWidth="1"/>
    <col min="4" max="4" width="36" customWidth="1"/>
    <col min="5" max="5" width="10.7109375" customWidth="1"/>
    <col min="6" max="6" width="18.42578125" customWidth="1"/>
    <col min="8" max="8" width="12.140625" customWidth="1"/>
    <col min="9" max="9" width="13.7109375" customWidth="1"/>
    <col min="22" max="22" width="9.140625" customWidth="1"/>
  </cols>
  <sheetData>
    <row r="1" spans="2:10" ht="18">
      <c r="B1" s="160" t="s">
        <v>18</v>
      </c>
      <c r="C1" s="160"/>
      <c r="D1" s="160"/>
      <c r="E1" s="160"/>
      <c r="F1" s="160"/>
      <c r="G1" s="160"/>
      <c r="H1" s="160"/>
      <c r="I1" s="160"/>
      <c r="J1" s="160"/>
    </row>
    <row r="2" spans="2:10" ht="18">
      <c r="B2" s="160" t="s">
        <v>19</v>
      </c>
      <c r="C2" s="160"/>
      <c r="D2" s="160"/>
      <c r="E2" s="160"/>
      <c r="F2" s="160"/>
      <c r="G2" s="160"/>
      <c r="H2" s="160"/>
      <c r="I2" s="160"/>
      <c r="J2" s="160"/>
    </row>
    <row r="3" spans="2:10" ht="18">
      <c r="B3" s="160" t="s">
        <v>158</v>
      </c>
      <c r="C3" s="160"/>
      <c r="D3" s="160"/>
      <c r="E3" s="160"/>
      <c r="F3" s="160"/>
      <c r="G3" s="160"/>
      <c r="H3" s="160"/>
      <c r="I3" s="160"/>
      <c r="J3" s="160"/>
    </row>
    <row r="4" spans="2:10">
      <c r="B4" s="12"/>
      <c r="C4" s="12"/>
      <c r="D4" s="12"/>
      <c r="E4" s="12"/>
      <c r="F4" s="12"/>
      <c r="G4" s="12"/>
      <c r="H4" s="12"/>
      <c r="I4" s="12"/>
      <c r="J4" s="12"/>
    </row>
    <row r="5" spans="2:10">
      <c r="B5" s="157" t="s">
        <v>1076</v>
      </c>
      <c r="C5" s="157"/>
      <c r="D5" s="157"/>
      <c r="E5" s="157"/>
      <c r="F5" s="157"/>
      <c r="G5" s="157"/>
      <c r="H5" s="157"/>
      <c r="I5" s="157"/>
      <c r="J5" s="157"/>
    </row>
    <row r="6" spans="2:10">
      <c r="B6" s="117" t="s">
        <v>169</v>
      </c>
    </row>
    <row r="7" spans="2:10" ht="60">
      <c r="F7" s="118" t="s">
        <v>170</v>
      </c>
    </row>
    <row r="8" spans="2:10" ht="22.5">
      <c r="B8" s="119" t="s">
        <v>142</v>
      </c>
      <c r="C8" s="120" t="s">
        <v>0</v>
      </c>
      <c r="D8" s="119" t="s">
        <v>171</v>
      </c>
      <c r="E8" s="120" t="s">
        <v>172</v>
      </c>
      <c r="F8" s="119" t="s">
        <v>173</v>
      </c>
      <c r="G8" s="14" t="s">
        <v>9</v>
      </c>
      <c r="H8" s="14" t="s">
        <v>20</v>
      </c>
      <c r="I8" s="14" t="s">
        <v>5</v>
      </c>
      <c r="J8" s="14" t="s">
        <v>6</v>
      </c>
    </row>
    <row r="10" spans="2:10" ht="33.75">
      <c r="B10" s="163" t="s">
        <v>174</v>
      </c>
      <c r="C10" s="121" t="s">
        <v>175</v>
      </c>
      <c r="D10" s="122" t="s">
        <v>176</v>
      </c>
      <c r="E10" s="123" t="s">
        <v>177</v>
      </c>
      <c r="F10" s="124" t="s">
        <v>178</v>
      </c>
      <c r="G10" s="125">
        <v>0</v>
      </c>
      <c r="H10" s="126">
        <v>0</v>
      </c>
      <c r="I10" s="126">
        <f>H10*0.24</f>
        <v>0</v>
      </c>
      <c r="J10" s="126">
        <f>H10+I10</f>
        <v>0</v>
      </c>
    </row>
    <row r="11" spans="2:10" ht="33.75">
      <c r="B11" s="164"/>
      <c r="C11" s="121" t="s">
        <v>179</v>
      </c>
      <c r="D11" s="122" t="s">
        <v>180</v>
      </c>
      <c r="E11" s="123" t="s">
        <v>177</v>
      </c>
      <c r="F11" s="124" t="s">
        <v>181</v>
      </c>
      <c r="G11" s="126">
        <v>0</v>
      </c>
      <c r="H11" s="126">
        <v>0</v>
      </c>
      <c r="I11" s="126">
        <f t="shared" ref="I11:I74" si="0">H11*0.24</f>
        <v>0</v>
      </c>
      <c r="J11" s="126">
        <f t="shared" ref="J11:J74" si="1">H11+I11</f>
        <v>0</v>
      </c>
    </row>
    <row r="12" spans="2:10" ht="33.75">
      <c r="B12" s="164"/>
      <c r="C12" s="121" t="s">
        <v>182</v>
      </c>
      <c r="D12" s="122" t="s">
        <v>183</v>
      </c>
      <c r="E12" s="123" t="s">
        <v>177</v>
      </c>
      <c r="F12" s="124" t="s">
        <v>184</v>
      </c>
      <c r="G12" s="126">
        <v>0</v>
      </c>
      <c r="H12" s="126">
        <v>0</v>
      </c>
      <c r="I12" s="126">
        <f t="shared" si="0"/>
        <v>0</v>
      </c>
      <c r="J12" s="126">
        <f t="shared" si="1"/>
        <v>0</v>
      </c>
    </row>
    <row r="13" spans="2:10" ht="22.5">
      <c r="B13" s="164"/>
      <c r="C13" s="121" t="s">
        <v>185</v>
      </c>
      <c r="D13" s="122" t="s">
        <v>186</v>
      </c>
      <c r="E13" s="123" t="s">
        <v>177</v>
      </c>
      <c r="F13" s="127">
        <v>1200</v>
      </c>
      <c r="G13" s="126">
        <v>0</v>
      </c>
      <c r="H13" s="126">
        <f>F13*G13</f>
        <v>0</v>
      </c>
      <c r="I13" s="126">
        <f t="shared" si="0"/>
        <v>0</v>
      </c>
      <c r="J13" s="126">
        <f t="shared" si="1"/>
        <v>0</v>
      </c>
    </row>
    <row r="14" spans="2:10" ht="22.5">
      <c r="B14" s="165"/>
      <c r="C14" s="121" t="s">
        <v>187</v>
      </c>
      <c r="D14" s="122" t="s">
        <v>188</v>
      </c>
      <c r="E14" s="123" t="s">
        <v>189</v>
      </c>
      <c r="F14" s="127">
        <v>5.5</v>
      </c>
      <c r="G14" s="126">
        <v>0</v>
      </c>
      <c r="H14" s="126">
        <f t="shared" ref="H14:H77" si="2">F14*G14</f>
        <v>0</v>
      </c>
      <c r="I14" s="126">
        <f t="shared" si="0"/>
        <v>0</v>
      </c>
      <c r="J14" s="126">
        <f t="shared" si="1"/>
        <v>0</v>
      </c>
    </row>
    <row r="15" spans="2:10">
      <c r="F15" s="128"/>
      <c r="G15" s="129"/>
      <c r="H15" s="126"/>
      <c r="I15" s="126"/>
      <c r="J15" s="126"/>
    </row>
    <row r="16" spans="2:10">
      <c r="B16" s="166" t="s">
        <v>190</v>
      </c>
      <c r="C16" s="121" t="s">
        <v>191</v>
      </c>
      <c r="D16" s="122" t="s">
        <v>192</v>
      </c>
      <c r="E16" s="123" t="s">
        <v>11</v>
      </c>
      <c r="F16" s="127">
        <v>65</v>
      </c>
      <c r="G16" s="126">
        <v>0</v>
      </c>
      <c r="H16" s="126">
        <f t="shared" si="2"/>
        <v>0</v>
      </c>
      <c r="I16" s="126">
        <f t="shared" si="0"/>
        <v>0</v>
      </c>
      <c r="J16" s="126">
        <f t="shared" si="1"/>
        <v>0</v>
      </c>
    </row>
    <row r="17" spans="2:10" ht="22.5">
      <c r="B17" s="166"/>
      <c r="C17" s="121" t="s">
        <v>193</v>
      </c>
      <c r="D17" s="122" t="s">
        <v>194</v>
      </c>
      <c r="E17" s="123" t="s">
        <v>11</v>
      </c>
      <c r="F17" s="127">
        <v>42</v>
      </c>
      <c r="G17" s="126">
        <v>0</v>
      </c>
      <c r="H17" s="126">
        <f t="shared" si="2"/>
        <v>0</v>
      </c>
      <c r="I17" s="126">
        <f t="shared" si="0"/>
        <v>0</v>
      </c>
      <c r="J17" s="126">
        <f t="shared" si="1"/>
        <v>0</v>
      </c>
    </row>
    <row r="18" spans="2:10" ht="22.5">
      <c r="B18" s="166"/>
      <c r="C18" s="121" t="s">
        <v>195</v>
      </c>
      <c r="D18" s="122" t="s">
        <v>196</v>
      </c>
      <c r="E18" s="123" t="s">
        <v>11</v>
      </c>
      <c r="F18" s="127">
        <v>70</v>
      </c>
      <c r="G18" s="126">
        <v>0</v>
      </c>
      <c r="H18" s="126">
        <f t="shared" si="2"/>
        <v>0</v>
      </c>
      <c r="I18" s="126">
        <f t="shared" si="0"/>
        <v>0</v>
      </c>
      <c r="J18" s="126">
        <f t="shared" si="1"/>
        <v>0</v>
      </c>
    </row>
    <row r="19" spans="2:10">
      <c r="B19" s="166"/>
      <c r="C19" s="121" t="s">
        <v>197</v>
      </c>
      <c r="D19" s="122" t="s">
        <v>198</v>
      </c>
      <c r="E19" s="123" t="s">
        <v>11</v>
      </c>
      <c r="F19" s="127">
        <v>25</v>
      </c>
      <c r="G19" s="126">
        <v>0</v>
      </c>
      <c r="H19" s="126">
        <f t="shared" si="2"/>
        <v>0</v>
      </c>
      <c r="I19" s="126">
        <f t="shared" si="0"/>
        <v>0</v>
      </c>
      <c r="J19" s="126">
        <f t="shared" si="1"/>
        <v>0</v>
      </c>
    </row>
    <row r="20" spans="2:10">
      <c r="B20" s="166"/>
      <c r="C20" s="121" t="s">
        <v>199</v>
      </c>
      <c r="D20" s="122" t="s">
        <v>200</v>
      </c>
      <c r="E20" s="123" t="s">
        <v>11</v>
      </c>
      <c r="F20" s="127">
        <v>22</v>
      </c>
      <c r="G20" s="126">
        <v>0</v>
      </c>
      <c r="H20" s="126">
        <f t="shared" si="2"/>
        <v>0</v>
      </c>
      <c r="I20" s="126">
        <f t="shared" si="0"/>
        <v>0</v>
      </c>
      <c r="J20" s="126">
        <f t="shared" si="1"/>
        <v>0</v>
      </c>
    </row>
    <row r="21" spans="2:10">
      <c r="F21" s="128"/>
      <c r="G21" s="129"/>
      <c r="H21" s="126"/>
      <c r="I21" s="126"/>
      <c r="J21" s="126"/>
    </row>
    <row r="22" spans="2:10" ht="22.5">
      <c r="B22" s="163" t="s">
        <v>201</v>
      </c>
      <c r="C22" s="121" t="s">
        <v>202</v>
      </c>
      <c r="D22" s="122" t="s">
        <v>203</v>
      </c>
      <c r="E22" s="123" t="s">
        <v>189</v>
      </c>
      <c r="F22" s="127">
        <v>18</v>
      </c>
      <c r="G22" s="126">
        <v>0</v>
      </c>
      <c r="H22" s="126">
        <f t="shared" si="2"/>
        <v>0</v>
      </c>
      <c r="I22" s="126">
        <f t="shared" si="0"/>
        <v>0</v>
      </c>
      <c r="J22" s="126">
        <f t="shared" si="1"/>
        <v>0</v>
      </c>
    </row>
    <row r="23" spans="2:10" ht="22.5">
      <c r="B23" s="164"/>
      <c r="C23" s="121" t="s">
        <v>204</v>
      </c>
      <c r="D23" s="130" t="s">
        <v>205</v>
      </c>
      <c r="E23" s="123" t="s">
        <v>189</v>
      </c>
      <c r="F23" s="127">
        <v>13</v>
      </c>
      <c r="G23" s="126">
        <v>0</v>
      </c>
      <c r="H23" s="126">
        <f t="shared" si="2"/>
        <v>0</v>
      </c>
      <c r="I23" s="126">
        <f t="shared" si="0"/>
        <v>0</v>
      </c>
      <c r="J23" s="126">
        <f t="shared" si="1"/>
        <v>0</v>
      </c>
    </row>
    <row r="24" spans="2:10" ht="22.5">
      <c r="B24" s="164"/>
      <c r="C24" s="121" t="s">
        <v>206</v>
      </c>
      <c r="D24" s="130" t="s">
        <v>207</v>
      </c>
      <c r="E24" s="131" t="s">
        <v>189</v>
      </c>
      <c r="F24" s="132">
        <v>9</v>
      </c>
      <c r="G24" s="126">
        <v>0</v>
      </c>
      <c r="H24" s="126">
        <f t="shared" si="2"/>
        <v>0</v>
      </c>
      <c r="I24" s="126">
        <f t="shared" si="0"/>
        <v>0</v>
      </c>
      <c r="J24" s="126">
        <f t="shared" si="1"/>
        <v>0</v>
      </c>
    </row>
    <row r="25" spans="2:10">
      <c r="B25" s="164"/>
      <c r="C25" s="121" t="s">
        <v>208</v>
      </c>
      <c r="D25" s="130" t="s">
        <v>209</v>
      </c>
      <c r="E25" s="131" t="s">
        <v>189</v>
      </c>
      <c r="F25" s="132">
        <v>2</v>
      </c>
      <c r="G25" s="126">
        <v>0</v>
      </c>
      <c r="H25" s="126">
        <f t="shared" si="2"/>
        <v>0</v>
      </c>
      <c r="I25" s="126">
        <f t="shared" si="0"/>
        <v>0</v>
      </c>
      <c r="J25" s="126">
        <f t="shared" si="1"/>
        <v>0</v>
      </c>
    </row>
    <row r="26" spans="2:10">
      <c r="B26" s="164"/>
      <c r="C26" s="121" t="s">
        <v>210</v>
      </c>
      <c r="D26" s="130" t="s">
        <v>211</v>
      </c>
      <c r="E26" s="131" t="s">
        <v>189</v>
      </c>
      <c r="F26" s="132">
        <v>4.5</v>
      </c>
      <c r="G26" s="126">
        <v>0</v>
      </c>
      <c r="H26" s="126">
        <f t="shared" si="2"/>
        <v>0</v>
      </c>
      <c r="I26" s="126">
        <f t="shared" si="0"/>
        <v>0</v>
      </c>
      <c r="J26" s="126">
        <f t="shared" si="1"/>
        <v>0</v>
      </c>
    </row>
    <row r="27" spans="2:10" ht="22.5">
      <c r="B27" s="164"/>
      <c r="C27" s="121" t="s">
        <v>212</v>
      </c>
      <c r="D27" s="130" t="s">
        <v>213</v>
      </c>
      <c r="E27" s="131" t="s">
        <v>189</v>
      </c>
      <c r="F27" s="132">
        <v>38</v>
      </c>
      <c r="G27" s="126">
        <v>0</v>
      </c>
      <c r="H27" s="126">
        <f t="shared" si="2"/>
        <v>0</v>
      </c>
      <c r="I27" s="126">
        <f t="shared" si="0"/>
        <v>0</v>
      </c>
      <c r="J27" s="126">
        <f t="shared" si="1"/>
        <v>0</v>
      </c>
    </row>
    <row r="28" spans="2:10">
      <c r="B28" s="164"/>
      <c r="C28" s="121" t="s">
        <v>214</v>
      </c>
      <c r="D28" s="130" t="s">
        <v>215</v>
      </c>
      <c r="E28" s="131" t="s">
        <v>11</v>
      </c>
      <c r="F28" s="132">
        <v>22</v>
      </c>
      <c r="G28" s="126">
        <v>0</v>
      </c>
      <c r="H28" s="126">
        <f t="shared" si="2"/>
        <v>0</v>
      </c>
      <c r="I28" s="126">
        <f t="shared" si="0"/>
        <v>0</v>
      </c>
      <c r="J28" s="126">
        <f t="shared" si="1"/>
        <v>0</v>
      </c>
    </row>
    <row r="29" spans="2:10">
      <c r="B29" s="164"/>
      <c r="C29" s="121" t="s">
        <v>216</v>
      </c>
      <c r="D29" s="130" t="s">
        <v>217</v>
      </c>
      <c r="E29" s="131" t="s">
        <v>189</v>
      </c>
      <c r="F29" s="132">
        <v>25</v>
      </c>
      <c r="G29" s="126">
        <v>0</v>
      </c>
      <c r="H29" s="126">
        <f t="shared" si="2"/>
        <v>0</v>
      </c>
      <c r="I29" s="126">
        <f t="shared" si="0"/>
        <v>0</v>
      </c>
      <c r="J29" s="126">
        <f t="shared" si="1"/>
        <v>0</v>
      </c>
    </row>
    <row r="30" spans="2:10" ht="22.5">
      <c r="B30" s="164"/>
      <c r="C30" s="121" t="s">
        <v>218</v>
      </c>
      <c r="D30" s="130" t="s">
        <v>219</v>
      </c>
      <c r="E30" s="131" t="s">
        <v>189</v>
      </c>
      <c r="F30" s="132">
        <v>45</v>
      </c>
      <c r="G30" s="126">
        <v>0</v>
      </c>
      <c r="H30" s="126">
        <f t="shared" si="2"/>
        <v>0</v>
      </c>
      <c r="I30" s="126">
        <f t="shared" si="0"/>
        <v>0</v>
      </c>
      <c r="J30" s="126">
        <f t="shared" si="1"/>
        <v>0</v>
      </c>
    </row>
    <row r="31" spans="2:10">
      <c r="B31" s="164"/>
      <c r="C31" s="121" t="s">
        <v>22</v>
      </c>
      <c r="D31" s="130" t="s">
        <v>220</v>
      </c>
      <c r="E31" s="131" t="s">
        <v>189</v>
      </c>
      <c r="F31" s="132">
        <v>27</v>
      </c>
      <c r="G31" s="126">
        <v>0</v>
      </c>
      <c r="H31" s="126">
        <f t="shared" si="2"/>
        <v>0</v>
      </c>
      <c r="I31" s="126">
        <f t="shared" si="0"/>
        <v>0</v>
      </c>
      <c r="J31" s="126">
        <f t="shared" si="1"/>
        <v>0</v>
      </c>
    </row>
    <row r="32" spans="2:10" ht="22.5">
      <c r="B32" s="164"/>
      <c r="C32" s="121" t="s">
        <v>23</v>
      </c>
      <c r="D32" s="130" t="s">
        <v>221</v>
      </c>
      <c r="E32" s="131" t="s">
        <v>189</v>
      </c>
      <c r="F32" s="132">
        <v>33</v>
      </c>
      <c r="G32" s="126">
        <v>0</v>
      </c>
      <c r="H32" s="126">
        <f t="shared" si="2"/>
        <v>0</v>
      </c>
      <c r="I32" s="126">
        <f t="shared" si="0"/>
        <v>0</v>
      </c>
      <c r="J32" s="126">
        <f t="shared" si="1"/>
        <v>0</v>
      </c>
    </row>
    <row r="33" spans="2:10">
      <c r="B33" s="164"/>
      <c r="C33" s="121" t="s">
        <v>24</v>
      </c>
      <c r="D33" s="122" t="s">
        <v>222</v>
      </c>
      <c r="E33" s="123" t="s">
        <v>189</v>
      </c>
      <c r="F33" s="127">
        <v>12</v>
      </c>
      <c r="G33" s="126">
        <v>0</v>
      </c>
      <c r="H33" s="126">
        <f t="shared" si="2"/>
        <v>0</v>
      </c>
      <c r="I33" s="126">
        <f t="shared" si="0"/>
        <v>0</v>
      </c>
      <c r="J33" s="126">
        <f t="shared" si="1"/>
        <v>0</v>
      </c>
    </row>
    <row r="34" spans="2:10" ht="22.5">
      <c r="B34" s="164"/>
      <c r="C34" s="121" t="s">
        <v>25</v>
      </c>
      <c r="D34" s="122" t="s">
        <v>223</v>
      </c>
      <c r="E34" s="123" t="s">
        <v>189</v>
      </c>
      <c r="F34" s="127">
        <v>30</v>
      </c>
      <c r="G34" s="126">
        <v>0</v>
      </c>
      <c r="H34" s="126">
        <f t="shared" si="2"/>
        <v>0</v>
      </c>
      <c r="I34" s="126">
        <f t="shared" si="0"/>
        <v>0</v>
      </c>
      <c r="J34" s="126">
        <f t="shared" si="1"/>
        <v>0</v>
      </c>
    </row>
    <row r="35" spans="2:10">
      <c r="B35" s="164"/>
      <c r="C35" s="121" t="s">
        <v>26</v>
      </c>
      <c r="D35" s="122" t="s">
        <v>224</v>
      </c>
      <c r="E35" s="123" t="s">
        <v>189</v>
      </c>
      <c r="F35" s="127">
        <v>24</v>
      </c>
      <c r="G35" s="126">
        <v>0</v>
      </c>
      <c r="H35" s="126">
        <f t="shared" si="2"/>
        <v>0</v>
      </c>
      <c r="I35" s="126">
        <f t="shared" si="0"/>
        <v>0</v>
      </c>
      <c r="J35" s="126">
        <f t="shared" si="1"/>
        <v>0</v>
      </c>
    </row>
    <row r="36" spans="2:10" ht="22.5">
      <c r="B36" s="164"/>
      <c r="C36" s="121" t="s">
        <v>225</v>
      </c>
      <c r="D36" s="122" t="s">
        <v>226</v>
      </c>
      <c r="E36" s="123" t="s">
        <v>227</v>
      </c>
      <c r="F36" s="127">
        <v>2000</v>
      </c>
      <c r="G36" s="126">
        <v>0</v>
      </c>
      <c r="H36" s="126">
        <f t="shared" si="2"/>
        <v>0</v>
      </c>
      <c r="I36" s="126">
        <f t="shared" si="0"/>
        <v>0</v>
      </c>
      <c r="J36" s="126">
        <f t="shared" si="1"/>
        <v>0</v>
      </c>
    </row>
    <row r="37" spans="2:10">
      <c r="B37" s="164"/>
      <c r="C37" s="121" t="s">
        <v>228</v>
      </c>
      <c r="D37" s="122" t="s">
        <v>229</v>
      </c>
      <c r="E37" s="123" t="s">
        <v>16</v>
      </c>
      <c r="F37" s="127">
        <v>4</v>
      </c>
      <c r="G37" s="126">
        <v>0</v>
      </c>
      <c r="H37" s="126">
        <f t="shared" si="2"/>
        <v>0</v>
      </c>
      <c r="I37" s="126">
        <f t="shared" si="0"/>
        <v>0</v>
      </c>
      <c r="J37" s="126">
        <f t="shared" si="1"/>
        <v>0</v>
      </c>
    </row>
    <row r="38" spans="2:10" ht="22.5">
      <c r="B38" s="164"/>
      <c r="C38" s="121" t="s">
        <v>230</v>
      </c>
      <c r="D38" s="122" t="s">
        <v>231</v>
      </c>
      <c r="E38" s="123" t="s">
        <v>16</v>
      </c>
      <c r="F38" s="127">
        <v>3</v>
      </c>
      <c r="G38" s="126">
        <v>0</v>
      </c>
      <c r="H38" s="126">
        <f t="shared" si="2"/>
        <v>0</v>
      </c>
      <c r="I38" s="126">
        <f t="shared" si="0"/>
        <v>0</v>
      </c>
      <c r="J38" s="126">
        <f t="shared" si="1"/>
        <v>0</v>
      </c>
    </row>
    <row r="39" spans="2:10" ht="22.5">
      <c r="B39" s="164"/>
      <c r="C39" s="121" t="s">
        <v>232</v>
      </c>
      <c r="D39" s="122" t="s">
        <v>233</v>
      </c>
      <c r="E39" s="123" t="s">
        <v>21</v>
      </c>
      <c r="F39" s="127">
        <v>150</v>
      </c>
      <c r="G39" s="126">
        <v>0</v>
      </c>
      <c r="H39" s="126">
        <f t="shared" si="2"/>
        <v>0</v>
      </c>
      <c r="I39" s="126">
        <f t="shared" si="0"/>
        <v>0</v>
      </c>
      <c r="J39" s="126">
        <f t="shared" si="1"/>
        <v>0</v>
      </c>
    </row>
    <row r="40" spans="2:10">
      <c r="B40" s="164"/>
      <c r="C40" s="121" t="s">
        <v>234</v>
      </c>
      <c r="D40" s="122" t="s">
        <v>235</v>
      </c>
      <c r="E40" s="123" t="s">
        <v>16</v>
      </c>
      <c r="F40" s="127">
        <v>40</v>
      </c>
      <c r="G40" s="126">
        <v>0</v>
      </c>
      <c r="H40" s="126">
        <f t="shared" si="2"/>
        <v>0</v>
      </c>
      <c r="I40" s="126">
        <f t="shared" si="0"/>
        <v>0</v>
      </c>
      <c r="J40" s="126">
        <f t="shared" si="1"/>
        <v>0</v>
      </c>
    </row>
    <row r="41" spans="2:10">
      <c r="B41" s="164"/>
      <c r="C41" s="121" t="s">
        <v>236</v>
      </c>
      <c r="D41" s="122" t="s">
        <v>237</v>
      </c>
      <c r="E41" s="123" t="s">
        <v>21</v>
      </c>
      <c r="F41" s="127">
        <v>70</v>
      </c>
      <c r="G41" s="126">
        <v>0</v>
      </c>
      <c r="H41" s="126">
        <f t="shared" si="2"/>
        <v>0</v>
      </c>
      <c r="I41" s="126">
        <f t="shared" si="0"/>
        <v>0</v>
      </c>
      <c r="J41" s="126">
        <f t="shared" si="1"/>
        <v>0</v>
      </c>
    </row>
    <row r="42" spans="2:10">
      <c r="B42" s="164"/>
      <c r="C42" s="121" t="s">
        <v>238</v>
      </c>
      <c r="D42" s="122" t="s">
        <v>239</v>
      </c>
      <c r="E42" s="123" t="s">
        <v>16</v>
      </c>
      <c r="F42" s="127">
        <v>100</v>
      </c>
      <c r="G42" s="126">
        <v>0</v>
      </c>
      <c r="H42" s="126">
        <f t="shared" si="2"/>
        <v>0</v>
      </c>
      <c r="I42" s="126">
        <f t="shared" si="0"/>
        <v>0</v>
      </c>
      <c r="J42" s="126">
        <f t="shared" si="1"/>
        <v>0</v>
      </c>
    </row>
    <row r="43" spans="2:10">
      <c r="B43" s="165"/>
      <c r="C43" s="121" t="s">
        <v>240</v>
      </c>
      <c r="D43" s="122" t="s">
        <v>241</v>
      </c>
      <c r="E43" s="123" t="s">
        <v>189</v>
      </c>
      <c r="F43" s="127">
        <v>10</v>
      </c>
      <c r="G43" s="126">
        <v>0</v>
      </c>
      <c r="H43" s="126">
        <f t="shared" si="2"/>
        <v>0</v>
      </c>
      <c r="I43" s="126">
        <f t="shared" si="0"/>
        <v>0</v>
      </c>
      <c r="J43" s="126">
        <f t="shared" si="1"/>
        <v>0</v>
      </c>
    </row>
    <row r="44" spans="2:10">
      <c r="F44" s="128"/>
      <c r="G44" s="129"/>
      <c r="H44" s="126"/>
      <c r="I44" s="126"/>
      <c r="J44" s="126"/>
    </row>
    <row r="45" spans="2:10">
      <c r="B45" s="166" t="s">
        <v>242</v>
      </c>
      <c r="C45" s="121" t="s">
        <v>243</v>
      </c>
      <c r="D45" s="122" t="s">
        <v>244</v>
      </c>
      <c r="E45" s="123" t="s">
        <v>21</v>
      </c>
      <c r="F45" s="127">
        <v>8</v>
      </c>
      <c r="G45" s="126">
        <v>0</v>
      </c>
      <c r="H45" s="126">
        <f t="shared" si="2"/>
        <v>0</v>
      </c>
      <c r="I45" s="126">
        <f t="shared" si="0"/>
        <v>0</v>
      </c>
      <c r="J45" s="126">
        <f t="shared" si="1"/>
        <v>0</v>
      </c>
    </row>
    <row r="46" spans="2:10" ht="22.5">
      <c r="B46" s="166"/>
      <c r="C46" s="121" t="s">
        <v>245</v>
      </c>
      <c r="D46" s="122" t="s">
        <v>246</v>
      </c>
      <c r="E46" s="123" t="s">
        <v>21</v>
      </c>
      <c r="F46" s="127">
        <v>20</v>
      </c>
      <c r="G46" s="126">
        <v>0</v>
      </c>
      <c r="H46" s="126">
        <f t="shared" si="2"/>
        <v>0</v>
      </c>
      <c r="I46" s="126">
        <f t="shared" si="0"/>
        <v>0</v>
      </c>
      <c r="J46" s="126">
        <f t="shared" si="1"/>
        <v>0</v>
      </c>
    </row>
    <row r="47" spans="2:10">
      <c r="B47" s="166"/>
      <c r="C47" s="121" t="s">
        <v>247</v>
      </c>
      <c r="D47" s="122" t="s">
        <v>248</v>
      </c>
      <c r="E47" s="123" t="s">
        <v>43</v>
      </c>
      <c r="F47" s="127">
        <v>7</v>
      </c>
      <c r="G47" s="126">
        <v>0</v>
      </c>
      <c r="H47" s="126">
        <f t="shared" si="2"/>
        <v>0</v>
      </c>
      <c r="I47" s="126">
        <f t="shared" si="0"/>
        <v>0</v>
      </c>
      <c r="J47" s="126">
        <f t="shared" si="1"/>
        <v>0</v>
      </c>
    </row>
    <row r="48" spans="2:10">
      <c r="B48" s="166"/>
      <c r="C48" s="121" t="s">
        <v>249</v>
      </c>
      <c r="D48" s="122" t="s">
        <v>250</v>
      </c>
      <c r="E48" s="123" t="s">
        <v>43</v>
      </c>
      <c r="F48" s="127">
        <v>9</v>
      </c>
      <c r="G48" s="126">
        <v>0</v>
      </c>
      <c r="H48" s="126">
        <f t="shared" si="2"/>
        <v>0</v>
      </c>
      <c r="I48" s="126">
        <f t="shared" si="0"/>
        <v>0</v>
      </c>
      <c r="J48" s="126">
        <f t="shared" si="1"/>
        <v>0</v>
      </c>
    </row>
    <row r="49" spans="2:10">
      <c r="B49" s="166"/>
      <c r="C49" s="121" t="s">
        <v>251</v>
      </c>
      <c r="D49" s="122" t="s">
        <v>252</v>
      </c>
      <c r="E49" s="123" t="s">
        <v>43</v>
      </c>
      <c r="F49" s="127">
        <v>11</v>
      </c>
      <c r="G49" s="126">
        <v>0</v>
      </c>
      <c r="H49" s="126">
        <f t="shared" si="2"/>
        <v>0</v>
      </c>
      <c r="I49" s="126">
        <f t="shared" si="0"/>
        <v>0</v>
      </c>
      <c r="J49" s="126">
        <f t="shared" si="1"/>
        <v>0</v>
      </c>
    </row>
    <row r="50" spans="2:10">
      <c r="B50" s="166"/>
      <c r="C50" s="121" t="s">
        <v>253</v>
      </c>
      <c r="D50" s="122" t="s">
        <v>254</v>
      </c>
      <c r="E50" s="123" t="s">
        <v>43</v>
      </c>
      <c r="F50" s="127">
        <v>15</v>
      </c>
      <c r="G50" s="126">
        <v>0</v>
      </c>
      <c r="H50" s="126">
        <f t="shared" si="2"/>
        <v>0</v>
      </c>
      <c r="I50" s="126">
        <f t="shared" si="0"/>
        <v>0</v>
      </c>
      <c r="J50" s="126">
        <f t="shared" si="1"/>
        <v>0</v>
      </c>
    </row>
    <row r="51" spans="2:10">
      <c r="B51" s="166"/>
      <c r="C51" s="121" t="s">
        <v>255</v>
      </c>
      <c r="D51" s="122" t="s">
        <v>256</v>
      </c>
      <c r="E51" s="123" t="s">
        <v>21</v>
      </c>
      <c r="F51" s="127">
        <v>31</v>
      </c>
      <c r="G51" s="126">
        <v>0</v>
      </c>
      <c r="H51" s="126">
        <f t="shared" si="2"/>
        <v>0</v>
      </c>
      <c r="I51" s="126">
        <f t="shared" si="0"/>
        <v>0</v>
      </c>
      <c r="J51" s="126">
        <f t="shared" si="1"/>
        <v>0</v>
      </c>
    </row>
    <row r="52" spans="2:10" ht="22.5">
      <c r="B52" s="166"/>
      <c r="C52" s="121" t="s">
        <v>257</v>
      </c>
      <c r="D52" s="122" t="s">
        <v>258</v>
      </c>
      <c r="E52" s="123" t="s">
        <v>21</v>
      </c>
      <c r="F52" s="127">
        <v>5</v>
      </c>
      <c r="G52" s="126">
        <v>0</v>
      </c>
      <c r="H52" s="126">
        <f t="shared" si="2"/>
        <v>0</v>
      </c>
      <c r="I52" s="126">
        <f t="shared" si="0"/>
        <v>0</v>
      </c>
      <c r="J52" s="126">
        <f t="shared" si="1"/>
        <v>0</v>
      </c>
    </row>
    <row r="53" spans="2:10">
      <c r="B53" s="166"/>
      <c r="C53" s="121" t="s">
        <v>259</v>
      </c>
      <c r="D53" s="122" t="s">
        <v>260</v>
      </c>
      <c r="E53" s="123" t="s">
        <v>21</v>
      </c>
      <c r="F53" s="127">
        <v>14</v>
      </c>
      <c r="G53" s="126">
        <v>0</v>
      </c>
      <c r="H53" s="126">
        <f t="shared" si="2"/>
        <v>0</v>
      </c>
      <c r="I53" s="126">
        <f t="shared" si="0"/>
        <v>0</v>
      </c>
      <c r="J53" s="126">
        <f t="shared" si="1"/>
        <v>0</v>
      </c>
    </row>
    <row r="54" spans="2:10">
      <c r="B54" s="166"/>
      <c r="C54" s="121" t="s">
        <v>28</v>
      </c>
      <c r="D54" s="122" t="s">
        <v>261</v>
      </c>
      <c r="E54" s="123" t="s">
        <v>21</v>
      </c>
      <c r="F54" s="127">
        <v>0.9</v>
      </c>
      <c r="G54" s="126">
        <v>0</v>
      </c>
      <c r="H54" s="126">
        <f t="shared" si="2"/>
        <v>0</v>
      </c>
      <c r="I54" s="126">
        <f t="shared" si="0"/>
        <v>0</v>
      </c>
      <c r="J54" s="126">
        <f t="shared" si="1"/>
        <v>0</v>
      </c>
    </row>
    <row r="55" spans="2:10" ht="22.5">
      <c r="B55" s="166"/>
      <c r="C55" s="121" t="s">
        <v>29</v>
      </c>
      <c r="D55" s="122" t="s">
        <v>262</v>
      </c>
      <c r="E55" s="123" t="s">
        <v>21</v>
      </c>
      <c r="F55" s="127">
        <v>5</v>
      </c>
      <c r="G55" s="126">
        <v>0</v>
      </c>
      <c r="H55" s="126">
        <f t="shared" si="2"/>
        <v>0</v>
      </c>
      <c r="I55" s="126">
        <f t="shared" si="0"/>
        <v>0</v>
      </c>
      <c r="J55" s="126">
        <f t="shared" si="1"/>
        <v>0</v>
      </c>
    </row>
    <row r="56" spans="2:10" ht="22.5">
      <c r="B56" s="166"/>
      <c r="C56" s="121" t="s">
        <v>30</v>
      </c>
      <c r="D56" s="122" t="s">
        <v>263</v>
      </c>
      <c r="E56" s="123" t="s">
        <v>21</v>
      </c>
      <c r="F56" s="127">
        <v>13</v>
      </c>
      <c r="G56" s="126">
        <v>0</v>
      </c>
      <c r="H56" s="126">
        <f t="shared" si="2"/>
        <v>0</v>
      </c>
      <c r="I56" s="126">
        <f t="shared" si="0"/>
        <v>0</v>
      </c>
      <c r="J56" s="126">
        <f t="shared" si="1"/>
        <v>0</v>
      </c>
    </row>
    <row r="57" spans="2:10">
      <c r="B57" s="166"/>
      <c r="C57" s="121" t="s">
        <v>31</v>
      </c>
      <c r="D57" s="122" t="s">
        <v>264</v>
      </c>
      <c r="E57" s="123" t="s">
        <v>21</v>
      </c>
      <c r="F57" s="127">
        <v>16</v>
      </c>
      <c r="G57" s="126">
        <v>0</v>
      </c>
      <c r="H57" s="126">
        <f t="shared" si="2"/>
        <v>0</v>
      </c>
      <c r="I57" s="126">
        <f t="shared" si="0"/>
        <v>0</v>
      </c>
      <c r="J57" s="126">
        <f t="shared" si="1"/>
        <v>0</v>
      </c>
    </row>
    <row r="58" spans="2:10" ht="22.5">
      <c r="B58" s="166"/>
      <c r="C58" s="121" t="s">
        <v>32</v>
      </c>
      <c r="D58" s="122" t="s">
        <v>265</v>
      </c>
      <c r="E58" s="123" t="s">
        <v>21</v>
      </c>
      <c r="F58" s="127">
        <v>16</v>
      </c>
      <c r="G58" s="126">
        <v>0</v>
      </c>
      <c r="H58" s="126">
        <f t="shared" si="2"/>
        <v>0</v>
      </c>
      <c r="I58" s="126">
        <f t="shared" si="0"/>
        <v>0</v>
      </c>
      <c r="J58" s="126">
        <f t="shared" si="1"/>
        <v>0</v>
      </c>
    </row>
    <row r="59" spans="2:10">
      <c r="B59" s="166"/>
      <c r="C59" s="121" t="s">
        <v>266</v>
      </c>
      <c r="D59" s="122" t="s">
        <v>267</v>
      </c>
      <c r="E59" s="123" t="s">
        <v>16</v>
      </c>
      <c r="F59" s="127">
        <v>3</v>
      </c>
      <c r="G59" s="126">
        <v>0</v>
      </c>
      <c r="H59" s="126">
        <f t="shared" si="2"/>
        <v>0</v>
      </c>
      <c r="I59" s="126">
        <f t="shared" si="0"/>
        <v>0</v>
      </c>
      <c r="J59" s="126">
        <f t="shared" si="1"/>
        <v>0</v>
      </c>
    </row>
    <row r="60" spans="2:10">
      <c r="F60" s="128"/>
      <c r="G60" s="129"/>
      <c r="H60" s="126"/>
      <c r="I60" s="126"/>
      <c r="J60" s="126"/>
    </row>
    <row r="61" spans="2:10">
      <c r="B61" s="163" t="s">
        <v>268</v>
      </c>
      <c r="C61" s="121" t="s">
        <v>269</v>
      </c>
      <c r="D61" s="122" t="s">
        <v>270</v>
      </c>
      <c r="E61" s="123" t="s">
        <v>21</v>
      </c>
      <c r="F61" s="127">
        <v>15</v>
      </c>
      <c r="G61" s="126">
        <v>0</v>
      </c>
      <c r="H61" s="126">
        <f t="shared" si="2"/>
        <v>0</v>
      </c>
      <c r="I61" s="126">
        <f t="shared" si="0"/>
        <v>0</v>
      </c>
      <c r="J61" s="126">
        <f t="shared" si="1"/>
        <v>0</v>
      </c>
    </row>
    <row r="62" spans="2:10" ht="22.5">
      <c r="B62" s="164"/>
      <c r="C62" s="121" t="s">
        <v>271</v>
      </c>
      <c r="D62" s="122" t="s">
        <v>272</v>
      </c>
      <c r="E62" s="123" t="s">
        <v>16</v>
      </c>
      <c r="F62" s="127">
        <v>3</v>
      </c>
      <c r="G62" s="126">
        <v>0</v>
      </c>
      <c r="H62" s="126">
        <f t="shared" si="2"/>
        <v>0</v>
      </c>
      <c r="I62" s="126">
        <f t="shared" si="0"/>
        <v>0</v>
      </c>
      <c r="J62" s="126">
        <f t="shared" si="1"/>
        <v>0</v>
      </c>
    </row>
    <row r="63" spans="2:10" ht="22.5">
      <c r="B63" s="164"/>
      <c r="C63" s="121" t="s">
        <v>273</v>
      </c>
      <c r="D63" s="122" t="s">
        <v>274</v>
      </c>
      <c r="E63" s="123" t="s">
        <v>21</v>
      </c>
      <c r="F63" s="127">
        <v>30</v>
      </c>
      <c r="G63" s="126">
        <v>0</v>
      </c>
      <c r="H63" s="126">
        <f t="shared" si="2"/>
        <v>0</v>
      </c>
      <c r="I63" s="126">
        <f t="shared" si="0"/>
        <v>0</v>
      </c>
      <c r="J63" s="126">
        <f t="shared" si="1"/>
        <v>0</v>
      </c>
    </row>
    <row r="64" spans="2:10" ht="22.5">
      <c r="B64" s="164"/>
      <c r="C64" s="121" t="s">
        <v>275</v>
      </c>
      <c r="D64" s="122" t="s">
        <v>276</v>
      </c>
      <c r="E64" s="123" t="s">
        <v>21</v>
      </c>
      <c r="F64" s="127">
        <v>60</v>
      </c>
      <c r="G64" s="126">
        <v>0</v>
      </c>
      <c r="H64" s="126">
        <f t="shared" si="2"/>
        <v>0</v>
      </c>
      <c r="I64" s="126">
        <f t="shared" si="0"/>
        <v>0</v>
      </c>
      <c r="J64" s="126">
        <f t="shared" si="1"/>
        <v>0</v>
      </c>
    </row>
    <row r="65" spans="2:10">
      <c r="B65" s="164"/>
      <c r="C65" s="121" t="s">
        <v>277</v>
      </c>
      <c r="D65" s="122" t="s">
        <v>278</v>
      </c>
      <c r="E65" s="123" t="s">
        <v>43</v>
      </c>
      <c r="F65" s="127">
        <v>70</v>
      </c>
      <c r="G65" s="126">
        <v>0</v>
      </c>
      <c r="H65" s="126">
        <f t="shared" si="2"/>
        <v>0</v>
      </c>
      <c r="I65" s="126">
        <f t="shared" si="0"/>
        <v>0</v>
      </c>
      <c r="J65" s="126">
        <f t="shared" si="1"/>
        <v>0</v>
      </c>
    </row>
    <row r="66" spans="2:10" ht="22.5">
      <c r="B66" s="164"/>
      <c r="C66" s="121" t="s">
        <v>279</v>
      </c>
      <c r="D66" s="122" t="s">
        <v>280</v>
      </c>
      <c r="E66" s="123" t="s">
        <v>281</v>
      </c>
      <c r="F66" s="127">
        <v>3</v>
      </c>
      <c r="G66" s="126">
        <v>0</v>
      </c>
      <c r="H66" s="126">
        <f t="shared" si="2"/>
        <v>0</v>
      </c>
      <c r="I66" s="126">
        <f t="shared" si="0"/>
        <v>0</v>
      </c>
      <c r="J66" s="126">
        <f t="shared" si="1"/>
        <v>0</v>
      </c>
    </row>
    <row r="67" spans="2:10">
      <c r="B67" s="164"/>
      <c r="C67" s="121" t="s">
        <v>282</v>
      </c>
      <c r="D67" s="122" t="s">
        <v>283</v>
      </c>
      <c r="E67" s="123" t="s">
        <v>281</v>
      </c>
      <c r="F67" s="127">
        <v>5.5</v>
      </c>
      <c r="G67" s="126">
        <v>0</v>
      </c>
      <c r="H67" s="126">
        <f t="shared" si="2"/>
        <v>0</v>
      </c>
      <c r="I67" s="126">
        <f t="shared" si="0"/>
        <v>0</v>
      </c>
      <c r="J67" s="126">
        <f t="shared" si="1"/>
        <v>0</v>
      </c>
    </row>
    <row r="68" spans="2:10">
      <c r="B68" s="164"/>
      <c r="C68" s="121" t="s">
        <v>284</v>
      </c>
      <c r="D68" s="122" t="s">
        <v>285</v>
      </c>
      <c r="E68" s="123" t="s">
        <v>281</v>
      </c>
      <c r="F68" s="127">
        <v>18</v>
      </c>
      <c r="G68" s="126">
        <v>0</v>
      </c>
      <c r="H68" s="126">
        <f t="shared" si="2"/>
        <v>0</v>
      </c>
      <c r="I68" s="126">
        <f t="shared" si="0"/>
        <v>0</v>
      </c>
      <c r="J68" s="126">
        <f t="shared" si="1"/>
        <v>0</v>
      </c>
    </row>
    <row r="69" spans="2:10" ht="22.5">
      <c r="B69" s="164"/>
      <c r="C69" s="121" t="s">
        <v>286</v>
      </c>
      <c r="D69" s="122" t="s">
        <v>287</v>
      </c>
      <c r="E69" s="123" t="s">
        <v>281</v>
      </c>
      <c r="F69" s="127">
        <v>16.5</v>
      </c>
      <c r="G69" s="126">
        <v>0</v>
      </c>
      <c r="H69" s="126">
        <f t="shared" si="2"/>
        <v>0</v>
      </c>
      <c r="I69" s="126">
        <f t="shared" si="0"/>
        <v>0</v>
      </c>
      <c r="J69" s="126">
        <f t="shared" si="1"/>
        <v>0</v>
      </c>
    </row>
    <row r="70" spans="2:10">
      <c r="B70" s="164"/>
      <c r="C70" s="121" t="s">
        <v>33</v>
      </c>
      <c r="D70" s="122" t="s">
        <v>288</v>
      </c>
      <c r="E70" s="123" t="s">
        <v>21</v>
      </c>
      <c r="F70" s="127">
        <v>25</v>
      </c>
      <c r="G70" s="126">
        <v>0</v>
      </c>
      <c r="H70" s="126">
        <f t="shared" si="2"/>
        <v>0</v>
      </c>
      <c r="I70" s="126">
        <f t="shared" si="0"/>
        <v>0</v>
      </c>
      <c r="J70" s="126">
        <f t="shared" si="1"/>
        <v>0</v>
      </c>
    </row>
    <row r="71" spans="2:10" ht="22.5">
      <c r="B71" s="164"/>
      <c r="C71" s="121" t="s">
        <v>289</v>
      </c>
      <c r="D71" s="122" t="s">
        <v>290</v>
      </c>
      <c r="E71" s="123" t="s">
        <v>281</v>
      </c>
      <c r="F71" s="127">
        <v>11</v>
      </c>
      <c r="G71" s="126">
        <v>0</v>
      </c>
      <c r="H71" s="126">
        <f t="shared" si="2"/>
        <v>0</v>
      </c>
      <c r="I71" s="126">
        <f t="shared" si="0"/>
        <v>0</v>
      </c>
      <c r="J71" s="126">
        <f t="shared" si="1"/>
        <v>0</v>
      </c>
    </row>
    <row r="72" spans="2:10">
      <c r="B72" s="164"/>
      <c r="C72" s="121" t="s">
        <v>291</v>
      </c>
      <c r="D72" s="122" t="s">
        <v>292</v>
      </c>
      <c r="E72" s="123" t="s">
        <v>281</v>
      </c>
      <c r="F72" s="127">
        <v>5.5</v>
      </c>
      <c r="G72" s="126">
        <v>0</v>
      </c>
      <c r="H72" s="126">
        <f t="shared" si="2"/>
        <v>0</v>
      </c>
      <c r="I72" s="126">
        <f t="shared" si="0"/>
        <v>0</v>
      </c>
      <c r="J72" s="126">
        <f t="shared" si="1"/>
        <v>0</v>
      </c>
    </row>
    <row r="73" spans="2:10">
      <c r="B73" s="164"/>
      <c r="C73" s="121" t="s">
        <v>293</v>
      </c>
      <c r="D73" s="122" t="s">
        <v>294</v>
      </c>
      <c r="E73" s="123" t="s">
        <v>281</v>
      </c>
      <c r="F73" s="127">
        <v>9</v>
      </c>
      <c r="G73" s="126">
        <v>0</v>
      </c>
      <c r="H73" s="126">
        <f t="shared" si="2"/>
        <v>0</v>
      </c>
      <c r="I73" s="126">
        <f t="shared" si="0"/>
        <v>0</v>
      </c>
      <c r="J73" s="126">
        <f t="shared" si="1"/>
        <v>0</v>
      </c>
    </row>
    <row r="74" spans="2:10">
      <c r="B74" s="164"/>
      <c r="C74" s="121" t="s">
        <v>295</v>
      </c>
      <c r="D74" s="122" t="s">
        <v>296</v>
      </c>
      <c r="E74" s="123" t="s">
        <v>21</v>
      </c>
      <c r="F74" s="127">
        <v>56</v>
      </c>
      <c r="G74" s="126">
        <v>0</v>
      </c>
      <c r="H74" s="126">
        <f t="shared" si="2"/>
        <v>0</v>
      </c>
      <c r="I74" s="126">
        <f t="shared" si="0"/>
        <v>0</v>
      </c>
      <c r="J74" s="126">
        <f t="shared" si="1"/>
        <v>0</v>
      </c>
    </row>
    <row r="75" spans="2:10" ht="22.5">
      <c r="B75" s="164"/>
      <c r="C75" s="121" t="s">
        <v>297</v>
      </c>
      <c r="D75" s="122" t="s">
        <v>298</v>
      </c>
      <c r="E75" s="123" t="s">
        <v>189</v>
      </c>
      <c r="F75" s="127">
        <v>6</v>
      </c>
      <c r="G75" s="126">
        <v>0</v>
      </c>
      <c r="H75" s="126">
        <f t="shared" si="2"/>
        <v>0</v>
      </c>
      <c r="I75" s="126">
        <f t="shared" ref="I75:I138" si="3">H75*0.24</f>
        <v>0</v>
      </c>
      <c r="J75" s="126">
        <f t="shared" ref="J75:J138" si="4">H75+I75</f>
        <v>0</v>
      </c>
    </row>
    <row r="76" spans="2:10">
      <c r="B76" s="164"/>
      <c r="C76" s="121" t="s">
        <v>299</v>
      </c>
      <c r="D76" s="122" t="s">
        <v>300</v>
      </c>
      <c r="E76" s="123" t="s">
        <v>301</v>
      </c>
      <c r="F76" s="127">
        <v>5</v>
      </c>
      <c r="G76" s="126">
        <v>0</v>
      </c>
      <c r="H76" s="126">
        <f t="shared" si="2"/>
        <v>0</v>
      </c>
      <c r="I76" s="126">
        <f t="shared" si="3"/>
        <v>0</v>
      </c>
      <c r="J76" s="126">
        <f t="shared" si="4"/>
        <v>0</v>
      </c>
    </row>
    <row r="77" spans="2:10" ht="25.5">
      <c r="B77" s="164"/>
      <c r="C77" s="121" t="s">
        <v>302</v>
      </c>
      <c r="D77" s="122" t="s">
        <v>303</v>
      </c>
      <c r="E77" s="123" t="s">
        <v>301</v>
      </c>
      <c r="F77" s="127">
        <v>4.5</v>
      </c>
      <c r="G77" s="126">
        <v>0</v>
      </c>
      <c r="H77" s="126">
        <f t="shared" si="2"/>
        <v>0</v>
      </c>
      <c r="I77" s="126">
        <f t="shared" si="3"/>
        <v>0</v>
      </c>
      <c r="J77" s="126">
        <f t="shared" si="4"/>
        <v>0</v>
      </c>
    </row>
    <row r="78" spans="2:10" ht="22.5">
      <c r="B78" s="165"/>
      <c r="C78" s="121" t="s">
        <v>304</v>
      </c>
      <c r="D78" s="122" t="s">
        <v>305</v>
      </c>
      <c r="E78" s="123" t="s">
        <v>21</v>
      </c>
      <c r="F78" s="127">
        <v>50</v>
      </c>
      <c r="G78" s="126">
        <v>0</v>
      </c>
      <c r="H78" s="126">
        <f t="shared" ref="H78:H141" si="5">F78*G78</f>
        <v>0</v>
      </c>
      <c r="I78" s="126">
        <f t="shared" si="3"/>
        <v>0</v>
      </c>
      <c r="J78" s="126">
        <f t="shared" si="4"/>
        <v>0</v>
      </c>
    </row>
    <row r="79" spans="2:10">
      <c r="F79" s="128"/>
      <c r="G79" s="129"/>
      <c r="H79" s="126"/>
      <c r="I79" s="126"/>
      <c r="J79" s="126"/>
    </row>
    <row r="80" spans="2:10">
      <c r="B80" s="163" t="s">
        <v>306</v>
      </c>
      <c r="C80" s="121"/>
      <c r="D80" s="133" t="s">
        <v>307</v>
      </c>
      <c r="E80" s="123"/>
      <c r="F80" s="127"/>
      <c r="G80" s="126"/>
      <c r="H80" s="126"/>
      <c r="I80" s="126"/>
      <c r="J80" s="126"/>
    </row>
    <row r="81" spans="2:10" ht="22.5">
      <c r="B81" s="164"/>
      <c r="C81" s="121" t="s">
        <v>308</v>
      </c>
      <c r="D81" s="122" t="s">
        <v>309</v>
      </c>
      <c r="E81" s="123" t="s">
        <v>21</v>
      </c>
      <c r="F81" s="127">
        <v>280</v>
      </c>
      <c r="G81" s="126">
        <v>0</v>
      </c>
      <c r="H81" s="126">
        <f t="shared" si="5"/>
        <v>0</v>
      </c>
      <c r="I81" s="126">
        <f t="shared" si="3"/>
        <v>0</v>
      </c>
      <c r="J81" s="126">
        <f t="shared" si="4"/>
        <v>0</v>
      </c>
    </row>
    <row r="82" spans="2:10" ht="22.5">
      <c r="B82" s="164"/>
      <c r="C82" s="121" t="s">
        <v>310</v>
      </c>
      <c r="D82" s="122" t="s">
        <v>311</v>
      </c>
      <c r="E82" s="123" t="s">
        <v>21</v>
      </c>
      <c r="F82" s="127">
        <v>250</v>
      </c>
      <c r="G82" s="126">
        <v>0</v>
      </c>
      <c r="H82" s="126">
        <f t="shared" si="5"/>
        <v>0</v>
      </c>
      <c r="I82" s="126">
        <f t="shared" si="3"/>
        <v>0</v>
      </c>
      <c r="J82" s="126">
        <f t="shared" si="4"/>
        <v>0</v>
      </c>
    </row>
    <row r="83" spans="2:10">
      <c r="B83" s="164"/>
      <c r="C83" s="121"/>
      <c r="D83" s="133" t="s">
        <v>312</v>
      </c>
      <c r="E83" s="123"/>
      <c r="F83" s="127"/>
      <c r="G83" s="126"/>
      <c r="H83" s="126"/>
      <c r="I83" s="126"/>
      <c r="J83" s="126"/>
    </row>
    <row r="84" spans="2:10" ht="22.5">
      <c r="B84" s="164"/>
      <c r="C84" s="121" t="s">
        <v>313</v>
      </c>
      <c r="D84" s="122" t="s">
        <v>314</v>
      </c>
      <c r="E84" s="123" t="s">
        <v>21</v>
      </c>
      <c r="F84" s="127">
        <v>130</v>
      </c>
      <c r="G84" s="126">
        <v>0</v>
      </c>
      <c r="H84" s="126">
        <f t="shared" si="5"/>
        <v>0</v>
      </c>
      <c r="I84" s="126">
        <f t="shared" si="3"/>
        <v>0</v>
      </c>
      <c r="J84" s="126">
        <f t="shared" si="4"/>
        <v>0</v>
      </c>
    </row>
    <row r="85" spans="2:10" ht="22.5">
      <c r="B85" s="164"/>
      <c r="C85" s="121" t="s">
        <v>315</v>
      </c>
      <c r="D85" s="122" t="s">
        <v>316</v>
      </c>
      <c r="E85" s="123" t="s">
        <v>21</v>
      </c>
      <c r="F85" s="127">
        <v>120</v>
      </c>
      <c r="G85" s="126">
        <v>0</v>
      </c>
      <c r="H85" s="126">
        <f t="shared" si="5"/>
        <v>0</v>
      </c>
      <c r="I85" s="126">
        <f t="shared" si="3"/>
        <v>0</v>
      </c>
      <c r="J85" s="126">
        <f t="shared" si="4"/>
        <v>0</v>
      </c>
    </row>
    <row r="86" spans="2:10">
      <c r="B86" s="164"/>
      <c r="C86" s="121"/>
      <c r="D86" s="133" t="s">
        <v>317</v>
      </c>
      <c r="E86" s="123"/>
      <c r="F86" s="127"/>
      <c r="G86" s="126"/>
      <c r="H86" s="126"/>
      <c r="I86" s="126"/>
      <c r="J86" s="126"/>
    </row>
    <row r="87" spans="2:10">
      <c r="B87" s="164"/>
      <c r="C87" s="121" t="s">
        <v>318</v>
      </c>
      <c r="D87" s="122" t="s">
        <v>319</v>
      </c>
      <c r="E87" s="245" t="s">
        <v>21</v>
      </c>
      <c r="F87" s="127">
        <v>90</v>
      </c>
      <c r="G87" s="126">
        <v>0</v>
      </c>
      <c r="H87" s="126">
        <f t="shared" si="5"/>
        <v>0</v>
      </c>
      <c r="I87" s="126">
        <f t="shared" si="3"/>
        <v>0</v>
      </c>
      <c r="J87" s="126">
        <f t="shared" si="4"/>
        <v>0</v>
      </c>
    </row>
    <row r="88" spans="2:10">
      <c r="B88" s="164"/>
      <c r="C88" s="121" t="s">
        <v>320</v>
      </c>
      <c r="D88" s="122" t="s">
        <v>321</v>
      </c>
      <c r="E88" s="123" t="s">
        <v>281</v>
      </c>
      <c r="F88" s="127">
        <v>12</v>
      </c>
      <c r="G88" s="126">
        <v>0</v>
      </c>
      <c r="H88" s="126">
        <f t="shared" si="5"/>
        <v>0</v>
      </c>
      <c r="I88" s="126">
        <f t="shared" si="3"/>
        <v>0</v>
      </c>
      <c r="J88" s="126">
        <f t="shared" si="4"/>
        <v>0</v>
      </c>
    </row>
    <row r="89" spans="2:10">
      <c r="B89" s="164"/>
      <c r="C89" s="121" t="s">
        <v>322</v>
      </c>
      <c r="D89" s="122" t="s">
        <v>323</v>
      </c>
      <c r="E89" s="123" t="s">
        <v>281</v>
      </c>
      <c r="F89" s="127">
        <v>25</v>
      </c>
      <c r="G89" s="126">
        <v>0</v>
      </c>
      <c r="H89" s="126">
        <f t="shared" si="5"/>
        <v>0</v>
      </c>
      <c r="I89" s="126">
        <f t="shared" si="3"/>
        <v>0</v>
      </c>
      <c r="J89" s="126">
        <f t="shared" si="4"/>
        <v>0</v>
      </c>
    </row>
    <row r="90" spans="2:10">
      <c r="B90" s="164"/>
      <c r="C90" s="121"/>
      <c r="D90" s="133" t="s">
        <v>324</v>
      </c>
      <c r="E90" s="123"/>
      <c r="F90" s="127"/>
      <c r="G90" s="126"/>
      <c r="H90" s="126"/>
      <c r="I90" s="126"/>
      <c r="J90" s="126"/>
    </row>
    <row r="91" spans="2:10">
      <c r="B91" s="164"/>
      <c r="C91" s="121" t="s">
        <v>325</v>
      </c>
      <c r="D91" s="122" t="s">
        <v>326</v>
      </c>
      <c r="E91" s="123" t="s">
        <v>11</v>
      </c>
      <c r="F91" s="127">
        <v>16</v>
      </c>
      <c r="G91" s="126">
        <v>0</v>
      </c>
      <c r="H91" s="126">
        <f t="shared" si="5"/>
        <v>0</v>
      </c>
      <c r="I91" s="126">
        <f t="shared" si="3"/>
        <v>0</v>
      </c>
      <c r="J91" s="126">
        <f t="shared" si="4"/>
        <v>0</v>
      </c>
    </row>
    <row r="92" spans="2:10">
      <c r="B92" s="164"/>
      <c r="C92" s="121" t="s">
        <v>327</v>
      </c>
      <c r="D92" s="122" t="s">
        <v>328</v>
      </c>
      <c r="E92" s="123" t="s">
        <v>11</v>
      </c>
      <c r="F92" s="127">
        <v>27</v>
      </c>
      <c r="G92" s="126">
        <v>0</v>
      </c>
      <c r="H92" s="126">
        <f t="shared" si="5"/>
        <v>0</v>
      </c>
      <c r="I92" s="126">
        <f t="shared" si="3"/>
        <v>0</v>
      </c>
      <c r="J92" s="126">
        <f t="shared" si="4"/>
        <v>0</v>
      </c>
    </row>
    <row r="93" spans="2:10">
      <c r="B93" s="164"/>
      <c r="C93" s="121" t="s">
        <v>329</v>
      </c>
      <c r="D93" s="122" t="s">
        <v>330</v>
      </c>
      <c r="E93" s="123" t="s">
        <v>11</v>
      </c>
      <c r="F93" s="127">
        <v>35</v>
      </c>
      <c r="G93" s="126">
        <v>0</v>
      </c>
      <c r="H93" s="126">
        <f t="shared" si="5"/>
        <v>0</v>
      </c>
      <c r="I93" s="126">
        <f t="shared" si="3"/>
        <v>0</v>
      </c>
      <c r="J93" s="126">
        <f t="shared" si="4"/>
        <v>0</v>
      </c>
    </row>
    <row r="94" spans="2:10" ht="33.75">
      <c r="B94" s="164"/>
      <c r="C94" s="121" t="s">
        <v>331</v>
      </c>
      <c r="D94" s="122" t="s">
        <v>332</v>
      </c>
      <c r="E94" s="123" t="s">
        <v>11</v>
      </c>
      <c r="F94" s="127">
        <v>7</v>
      </c>
      <c r="G94" s="126">
        <v>0</v>
      </c>
      <c r="H94" s="126">
        <f t="shared" si="5"/>
        <v>0</v>
      </c>
      <c r="I94" s="126">
        <f t="shared" si="3"/>
        <v>0</v>
      </c>
      <c r="J94" s="126">
        <f t="shared" si="4"/>
        <v>0</v>
      </c>
    </row>
    <row r="95" spans="2:10">
      <c r="B95" s="164"/>
      <c r="C95" s="121"/>
      <c r="D95" s="133" t="s">
        <v>333</v>
      </c>
      <c r="E95" s="123"/>
      <c r="F95" s="127"/>
      <c r="G95" s="126"/>
      <c r="H95" s="126"/>
      <c r="I95" s="126"/>
      <c r="J95" s="126"/>
    </row>
    <row r="96" spans="2:10" ht="22.5">
      <c r="B96" s="164"/>
      <c r="C96" s="121" t="s">
        <v>334</v>
      </c>
      <c r="D96" s="122" t="s">
        <v>335</v>
      </c>
      <c r="E96" s="123" t="s">
        <v>21</v>
      </c>
      <c r="F96" s="127">
        <v>140</v>
      </c>
      <c r="G96" s="126">
        <v>0</v>
      </c>
      <c r="H96" s="126">
        <f t="shared" si="5"/>
        <v>0</v>
      </c>
      <c r="I96" s="126">
        <f t="shared" si="3"/>
        <v>0</v>
      </c>
      <c r="J96" s="126">
        <f t="shared" si="4"/>
        <v>0</v>
      </c>
    </row>
    <row r="97" spans="2:10" ht="22.5">
      <c r="B97" s="164"/>
      <c r="C97" s="121" t="s">
        <v>336</v>
      </c>
      <c r="D97" s="122" t="s">
        <v>337</v>
      </c>
      <c r="E97" s="123" t="s">
        <v>21</v>
      </c>
      <c r="F97" s="127">
        <v>120</v>
      </c>
      <c r="G97" s="126">
        <v>0</v>
      </c>
      <c r="H97" s="126">
        <f t="shared" si="5"/>
        <v>0</v>
      </c>
      <c r="I97" s="126">
        <f t="shared" si="3"/>
        <v>0</v>
      </c>
      <c r="J97" s="126">
        <f t="shared" si="4"/>
        <v>0</v>
      </c>
    </row>
    <row r="98" spans="2:10">
      <c r="B98" s="164"/>
      <c r="C98" s="121" t="s">
        <v>338</v>
      </c>
      <c r="D98" s="122" t="s">
        <v>339</v>
      </c>
      <c r="E98" s="123" t="s">
        <v>21</v>
      </c>
      <c r="F98" s="127">
        <v>80</v>
      </c>
      <c r="G98" s="126">
        <v>0</v>
      </c>
      <c r="H98" s="126">
        <f t="shared" si="5"/>
        <v>0</v>
      </c>
      <c r="I98" s="126">
        <f t="shared" si="3"/>
        <v>0</v>
      </c>
      <c r="J98" s="126">
        <f t="shared" si="4"/>
        <v>0</v>
      </c>
    </row>
    <row r="99" spans="2:10">
      <c r="B99" s="164"/>
      <c r="C99" s="121"/>
      <c r="D99" s="133" t="s">
        <v>340</v>
      </c>
      <c r="E99" s="123"/>
      <c r="F99" s="127"/>
      <c r="G99" s="126"/>
      <c r="H99" s="126"/>
      <c r="I99" s="126"/>
      <c r="J99" s="126"/>
    </row>
    <row r="100" spans="2:10">
      <c r="B100" s="164"/>
      <c r="C100" s="121" t="s">
        <v>341</v>
      </c>
      <c r="D100" s="122" t="s">
        <v>342</v>
      </c>
      <c r="E100" s="123" t="s">
        <v>16</v>
      </c>
      <c r="F100" s="127">
        <v>50</v>
      </c>
      <c r="G100" s="126">
        <v>0</v>
      </c>
      <c r="H100" s="126">
        <f t="shared" si="5"/>
        <v>0</v>
      </c>
      <c r="I100" s="126">
        <f t="shared" si="3"/>
        <v>0</v>
      </c>
      <c r="J100" s="126">
        <f t="shared" si="4"/>
        <v>0</v>
      </c>
    </row>
    <row r="101" spans="2:10" ht="22.5">
      <c r="B101" s="164"/>
      <c r="C101" s="121" t="s">
        <v>343</v>
      </c>
      <c r="D101" s="122" t="s">
        <v>344</v>
      </c>
      <c r="E101" s="123" t="s">
        <v>16</v>
      </c>
      <c r="F101" s="127">
        <v>35</v>
      </c>
      <c r="G101" s="126">
        <v>0</v>
      </c>
      <c r="H101" s="126">
        <f t="shared" si="5"/>
        <v>0</v>
      </c>
      <c r="I101" s="126">
        <f t="shared" si="3"/>
        <v>0</v>
      </c>
      <c r="J101" s="126">
        <f t="shared" si="4"/>
        <v>0</v>
      </c>
    </row>
    <row r="102" spans="2:10" ht="36.75">
      <c r="B102" s="164"/>
      <c r="C102" s="121" t="s">
        <v>345</v>
      </c>
      <c r="D102" s="122" t="s">
        <v>346</v>
      </c>
      <c r="E102" s="123" t="s">
        <v>16</v>
      </c>
      <c r="F102" s="127">
        <v>90</v>
      </c>
      <c r="G102" s="126">
        <v>0</v>
      </c>
      <c r="H102" s="126">
        <f t="shared" si="5"/>
        <v>0</v>
      </c>
      <c r="I102" s="126">
        <f t="shared" si="3"/>
        <v>0</v>
      </c>
      <c r="J102" s="126">
        <f t="shared" si="4"/>
        <v>0</v>
      </c>
    </row>
    <row r="103" spans="2:10" ht="36.75">
      <c r="B103" s="164"/>
      <c r="C103" s="121" t="s">
        <v>347</v>
      </c>
      <c r="D103" s="122" t="s">
        <v>348</v>
      </c>
      <c r="E103" s="123" t="s">
        <v>16</v>
      </c>
      <c r="F103" s="127">
        <v>130</v>
      </c>
      <c r="G103" s="126">
        <v>0</v>
      </c>
      <c r="H103" s="126">
        <f t="shared" si="5"/>
        <v>0</v>
      </c>
      <c r="I103" s="126">
        <f t="shared" si="3"/>
        <v>0</v>
      </c>
      <c r="J103" s="126">
        <f t="shared" si="4"/>
        <v>0</v>
      </c>
    </row>
    <row r="104" spans="2:10">
      <c r="B104" s="164"/>
      <c r="C104" s="121" t="s">
        <v>349</v>
      </c>
      <c r="D104" s="122" t="s">
        <v>350</v>
      </c>
      <c r="E104" s="123" t="s">
        <v>16</v>
      </c>
      <c r="F104" s="127">
        <v>210</v>
      </c>
      <c r="G104" s="126">
        <v>0</v>
      </c>
      <c r="H104" s="126">
        <f t="shared" si="5"/>
        <v>0</v>
      </c>
      <c r="I104" s="126">
        <f t="shared" si="3"/>
        <v>0</v>
      </c>
      <c r="J104" s="126">
        <f t="shared" si="4"/>
        <v>0</v>
      </c>
    </row>
    <row r="105" spans="2:10" ht="22.5">
      <c r="B105" s="165"/>
      <c r="C105" s="121" t="s">
        <v>351</v>
      </c>
      <c r="D105" s="122" t="s">
        <v>352</v>
      </c>
      <c r="E105" s="123" t="s">
        <v>353</v>
      </c>
      <c r="F105" s="127">
        <v>1</v>
      </c>
      <c r="G105" s="126">
        <v>0</v>
      </c>
      <c r="H105" s="126">
        <f t="shared" si="5"/>
        <v>0</v>
      </c>
      <c r="I105" s="126">
        <f t="shared" si="3"/>
        <v>0</v>
      </c>
      <c r="J105" s="126">
        <f t="shared" si="4"/>
        <v>0</v>
      </c>
    </row>
    <row r="106" spans="2:10">
      <c r="F106" s="128"/>
      <c r="G106" s="129"/>
      <c r="H106" s="126"/>
      <c r="I106" s="126"/>
      <c r="J106" s="126"/>
    </row>
    <row r="107" spans="2:10">
      <c r="B107" s="166" t="s">
        <v>354</v>
      </c>
      <c r="C107" s="121"/>
      <c r="D107" s="133" t="s">
        <v>355</v>
      </c>
      <c r="E107" s="123"/>
      <c r="F107" s="127"/>
      <c r="G107" s="126"/>
      <c r="H107" s="126"/>
      <c r="I107" s="126"/>
      <c r="J107" s="126"/>
    </row>
    <row r="108" spans="2:10">
      <c r="B108" s="166"/>
      <c r="C108" s="121" t="s">
        <v>356</v>
      </c>
      <c r="D108" s="122" t="s">
        <v>357</v>
      </c>
      <c r="E108" s="123" t="s">
        <v>281</v>
      </c>
      <c r="F108" s="127">
        <v>95</v>
      </c>
      <c r="G108" s="126">
        <v>0</v>
      </c>
      <c r="H108" s="126">
        <f t="shared" si="5"/>
        <v>0</v>
      </c>
      <c r="I108" s="126">
        <f t="shared" si="3"/>
        <v>0</v>
      </c>
      <c r="J108" s="126">
        <f t="shared" si="4"/>
        <v>0</v>
      </c>
    </row>
    <row r="109" spans="2:10" ht="22.5">
      <c r="B109" s="166"/>
      <c r="C109" s="121" t="s">
        <v>358</v>
      </c>
      <c r="D109" s="122" t="s">
        <v>359</v>
      </c>
      <c r="E109" s="123" t="s">
        <v>281</v>
      </c>
      <c r="F109" s="127">
        <v>105</v>
      </c>
      <c r="G109" s="126">
        <v>0</v>
      </c>
      <c r="H109" s="126">
        <f t="shared" si="5"/>
        <v>0</v>
      </c>
      <c r="I109" s="126">
        <f t="shared" si="3"/>
        <v>0</v>
      </c>
      <c r="J109" s="126">
        <f t="shared" si="4"/>
        <v>0</v>
      </c>
    </row>
    <row r="110" spans="2:10">
      <c r="B110" s="166"/>
      <c r="C110" s="121" t="s">
        <v>360</v>
      </c>
      <c r="D110" s="122" t="s">
        <v>361</v>
      </c>
      <c r="E110" s="123" t="s">
        <v>281</v>
      </c>
      <c r="F110" s="127">
        <v>105</v>
      </c>
      <c r="G110" s="126">
        <v>0</v>
      </c>
      <c r="H110" s="126">
        <f t="shared" si="5"/>
        <v>0</v>
      </c>
      <c r="I110" s="126">
        <f t="shared" si="3"/>
        <v>0</v>
      </c>
      <c r="J110" s="126">
        <f t="shared" si="4"/>
        <v>0</v>
      </c>
    </row>
    <row r="111" spans="2:10" ht="22.5">
      <c r="B111" s="166"/>
      <c r="C111" s="121" t="s">
        <v>362</v>
      </c>
      <c r="D111" s="122" t="s">
        <v>363</v>
      </c>
      <c r="E111" s="123" t="s">
        <v>281</v>
      </c>
      <c r="F111" s="127">
        <v>120</v>
      </c>
      <c r="G111" s="126">
        <v>0</v>
      </c>
      <c r="H111" s="126">
        <f t="shared" si="5"/>
        <v>0</v>
      </c>
      <c r="I111" s="126">
        <f t="shared" si="3"/>
        <v>0</v>
      </c>
      <c r="J111" s="126">
        <f t="shared" si="4"/>
        <v>0</v>
      </c>
    </row>
    <row r="112" spans="2:10" ht="22.5">
      <c r="B112" s="166"/>
      <c r="C112" s="121" t="s">
        <v>364</v>
      </c>
      <c r="D112" s="122" t="s">
        <v>365</v>
      </c>
      <c r="E112" s="123" t="s">
        <v>10</v>
      </c>
      <c r="F112" s="127">
        <v>70</v>
      </c>
      <c r="G112" s="126">
        <v>0</v>
      </c>
      <c r="H112" s="126">
        <f t="shared" si="5"/>
        <v>0</v>
      </c>
      <c r="I112" s="126">
        <f t="shared" si="3"/>
        <v>0</v>
      </c>
      <c r="J112" s="126">
        <f t="shared" si="4"/>
        <v>0</v>
      </c>
    </row>
    <row r="113" spans="2:10">
      <c r="B113" s="166"/>
      <c r="C113" s="121" t="s">
        <v>366</v>
      </c>
      <c r="D113" s="122" t="s">
        <v>367</v>
      </c>
      <c r="E113" s="123" t="s">
        <v>281</v>
      </c>
      <c r="F113" s="127">
        <v>120</v>
      </c>
      <c r="G113" s="126">
        <v>0</v>
      </c>
      <c r="H113" s="126">
        <f t="shared" si="5"/>
        <v>0</v>
      </c>
      <c r="I113" s="126">
        <f t="shared" si="3"/>
        <v>0</v>
      </c>
      <c r="J113" s="126">
        <f t="shared" si="4"/>
        <v>0</v>
      </c>
    </row>
    <row r="114" spans="2:10" ht="33.75">
      <c r="B114" s="166"/>
      <c r="C114" s="121" t="s">
        <v>368</v>
      </c>
      <c r="D114" s="122" t="s">
        <v>369</v>
      </c>
      <c r="E114" s="123" t="s">
        <v>370</v>
      </c>
      <c r="F114" s="127">
        <v>50</v>
      </c>
      <c r="G114" s="126">
        <v>0</v>
      </c>
      <c r="H114" s="126">
        <f t="shared" si="5"/>
        <v>0</v>
      </c>
      <c r="I114" s="126">
        <f t="shared" si="3"/>
        <v>0</v>
      </c>
      <c r="J114" s="126">
        <f t="shared" si="4"/>
        <v>0</v>
      </c>
    </row>
    <row r="115" spans="2:10" ht="22.5">
      <c r="B115" s="166"/>
      <c r="C115" s="121" t="s">
        <v>371</v>
      </c>
      <c r="D115" s="122" t="s">
        <v>372</v>
      </c>
      <c r="E115" s="123" t="s">
        <v>281</v>
      </c>
      <c r="F115" s="127">
        <v>100</v>
      </c>
      <c r="G115" s="126">
        <v>0</v>
      </c>
      <c r="H115" s="126">
        <f t="shared" si="5"/>
        <v>0</v>
      </c>
      <c r="I115" s="126">
        <f t="shared" si="3"/>
        <v>0</v>
      </c>
      <c r="J115" s="126">
        <f t="shared" si="4"/>
        <v>0</v>
      </c>
    </row>
    <row r="116" spans="2:10">
      <c r="B116" s="166"/>
      <c r="C116" s="121" t="s">
        <v>373</v>
      </c>
      <c r="D116" s="122" t="s">
        <v>374</v>
      </c>
      <c r="E116" s="123" t="s">
        <v>370</v>
      </c>
      <c r="F116" s="127">
        <v>35</v>
      </c>
      <c r="G116" s="126">
        <v>0</v>
      </c>
      <c r="H116" s="126">
        <f t="shared" si="5"/>
        <v>0</v>
      </c>
      <c r="I116" s="126">
        <f t="shared" si="3"/>
        <v>0</v>
      </c>
      <c r="J116" s="126">
        <f t="shared" si="4"/>
        <v>0</v>
      </c>
    </row>
    <row r="117" spans="2:10">
      <c r="B117" s="166"/>
      <c r="C117" s="121"/>
      <c r="D117" s="133" t="s">
        <v>375</v>
      </c>
      <c r="E117" s="123"/>
      <c r="F117" s="127"/>
      <c r="G117" s="126"/>
      <c r="H117" s="126"/>
      <c r="I117" s="126"/>
      <c r="J117" s="126"/>
    </row>
    <row r="118" spans="2:10">
      <c r="B118" s="166"/>
      <c r="C118" s="121" t="s">
        <v>376</v>
      </c>
      <c r="D118" s="122" t="s">
        <v>27</v>
      </c>
      <c r="E118" s="123" t="s">
        <v>281</v>
      </c>
      <c r="F118" s="127">
        <v>22</v>
      </c>
      <c r="G118" s="126">
        <v>0</v>
      </c>
      <c r="H118" s="126">
        <f t="shared" si="5"/>
        <v>0</v>
      </c>
      <c r="I118" s="126">
        <f t="shared" si="3"/>
        <v>0</v>
      </c>
      <c r="J118" s="126">
        <f t="shared" si="4"/>
        <v>0</v>
      </c>
    </row>
    <row r="119" spans="2:10">
      <c r="B119" s="166"/>
      <c r="C119" s="121" t="s">
        <v>377</v>
      </c>
      <c r="D119" s="122" t="s">
        <v>378</v>
      </c>
      <c r="E119" s="123" t="s">
        <v>281</v>
      </c>
      <c r="F119" s="127">
        <v>45</v>
      </c>
      <c r="G119" s="126">
        <v>0</v>
      </c>
      <c r="H119" s="126">
        <f t="shared" si="5"/>
        <v>0</v>
      </c>
      <c r="I119" s="126">
        <f t="shared" si="3"/>
        <v>0</v>
      </c>
      <c r="J119" s="126">
        <f t="shared" si="4"/>
        <v>0</v>
      </c>
    </row>
    <row r="120" spans="2:10" ht="22.5">
      <c r="B120" s="166"/>
      <c r="C120" s="121" t="s">
        <v>379</v>
      </c>
      <c r="D120" s="122" t="s">
        <v>380</v>
      </c>
      <c r="E120" s="123" t="s">
        <v>281</v>
      </c>
      <c r="F120" s="127">
        <v>55</v>
      </c>
      <c r="G120" s="126">
        <v>0</v>
      </c>
      <c r="H120" s="126">
        <f t="shared" si="5"/>
        <v>0</v>
      </c>
      <c r="I120" s="126">
        <f t="shared" si="3"/>
        <v>0</v>
      </c>
      <c r="J120" s="126">
        <f t="shared" si="4"/>
        <v>0</v>
      </c>
    </row>
    <row r="121" spans="2:10">
      <c r="B121" s="166"/>
      <c r="C121" s="121" t="s">
        <v>381</v>
      </c>
      <c r="D121" s="122" t="s">
        <v>382</v>
      </c>
      <c r="E121" s="123" t="s">
        <v>281</v>
      </c>
      <c r="F121" s="127">
        <v>20</v>
      </c>
      <c r="G121" s="126">
        <v>0</v>
      </c>
      <c r="H121" s="126">
        <f t="shared" si="5"/>
        <v>0</v>
      </c>
      <c r="I121" s="126">
        <f t="shared" si="3"/>
        <v>0</v>
      </c>
      <c r="J121" s="126">
        <f t="shared" si="4"/>
        <v>0</v>
      </c>
    </row>
    <row r="122" spans="2:10">
      <c r="B122" s="166"/>
      <c r="C122" s="121" t="s">
        <v>383</v>
      </c>
      <c r="D122" s="122" t="s">
        <v>384</v>
      </c>
      <c r="E122" s="123" t="s">
        <v>281</v>
      </c>
      <c r="F122" s="127">
        <v>45</v>
      </c>
      <c r="G122" s="126">
        <v>0</v>
      </c>
      <c r="H122" s="126">
        <f t="shared" si="5"/>
        <v>0</v>
      </c>
      <c r="I122" s="126">
        <f t="shared" si="3"/>
        <v>0</v>
      </c>
      <c r="J122" s="126">
        <f t="shared" si="4"/>
        <v>0</v>
      </c>
    </row>
    <row r="123" spans="2:10">
      <c r="B123" s="166"/>
      <c r="C123" s="121" t="s">
        <v>385</v>
      </c>
      <c r="D123" s="122" t="s">
        <v>386</v>
      </c>
      <c r="E123" s="123" t="s">
        <v>281</v>
      </c>
      <c r="F123" s="127">
        <v>30</v>
      </c>
      <c r="G123" s="126">
        <v>0</v>
      </c>
      <c r="H123" s="126">
        <f t="shared" si="5"/>
        <v>0</v>
      </c>
      <c r="I123" s="126">
        <f t="shared" si="3"/>
        <v>0</v>
      </c>
      <c r="J123" s="126">
        <f t="shared" si="4"/>
        <v>0</v>
      </c>
    </row>
    <row r="124" spans="2:10">
      <c r="B124" s="166"/>
      <c r="C124" s="121" t="s">
        <v>387</v>
      </c>
      <c r="D124" s="122" t="s">
        <v>388</v>
      </c>
      <c r="E124" s="123" t="s">
        <v>281</v>
      </c>
      <c r="F124" s="127">
        <v>140</v>
      </c>
      <c r="G124" s="126">
        <v>0</v>
      </c>
      <c r="H124" s="126">
        <f t="shared" si="5"/>
        <v>0</v>
      </c>
      <c r="I124" s="126">
        <f t="shared" si="3"/>
        <v>0</v>
      </c>
      <c r="J124" s="126">
        <f t="shared" si="4"/>
        <v>0</v>
      </c>
    </row>
    <row r="125" spans="2:10">
      <c r="B125" s="166"/>
      <c r="C125" s="121" t="s">
        <v>389</v>
      </c>
      <c r="D125" s="122" t="s">
        <v>390</v>
      </c>
      <c r="E125" s="123" t="s">
        <v>281</v>
      </c>
      <c r="F125" s="127">
        <v>67</v>
      </c>
      <c r="G125" s="126">
        <v>0</v>
      </c>
      <c r="H125" s="126">
        <f t="shared" si="5"/>
        <v>0</v>
      </c>
      <c r="I125" s="126">
        <f t="shared" si="3"/>
        <v>0</v>
      </c>
      <c r="J125" s="126">
        <f t="shared" si="4"/>
        <v>0</v>
      </c>
    </row>
    <row r="126" spans="2:10" ht="22.5">
      <c r="B126" s="166"/>
      <c r="C126" s="121" t="s">
        <v>391</v>
      </c>
      <c r="D126" s="122" t="s">
        <v>392</v>
      </c>
      <c r="E126" s="123" t="s">
        <v>281</v>
      </c>
      <c r="F126" s="127">
        <v>110</v>
      </c>
      <c r="G126" s="126">
        <v>0</v>
      </c>
      <c r="H126" s="126">
        <f t="shared" si="5"/>
        <v>0</v>
      </c>
      <c r="I126" s="126">
        <f t="shared" si="3"/>
        <v>0</v>
      </c>
      <c r="J126" s="126">
        <f t="shared" si="4"/>
        <v>0</v>
      </c>
    </row>
    <row r="127" spans="2:10">
      <c r="B127" s="166"/>
      <c r="C127" s="121" t="s">
        <v>34</v>
      </c>
      <c r="D127" s="122" t="s">
        <v>393</v>
      </c>
      <c r="E127" s="123" t="s">
        <v>21</v>
      </c>
      <c r="F127" s="127">
        <v>200</v>
      </c>
      <c r="G127" s="126">
        <v>0</v>
      </c>
      <c r="H127" s="126">
        <f t="shared" si="5"/>
        <v>0</v>
      </c>
      <c r="I127" s="126">
        <f t="shared" si="3"/>
        <v>0</v>
      </c>
      <c r="J127" s="126">
        <f t="shared" si="4"/>
        <v>0</v>
      </c>
    </row>
    <row r="128" spans="2:10">
      <c r="B128" s="166"/>
      <c r="C128" s="121"/>
      <c r="D128" s="133" t="s">
        <v>394</v>
      </c>
      <c r="E128" s="123"/>
      <c r="F128" s="127"/>
      <c r="G128" s="126"/>
      <c r="H128" s="126"/>
      <c r="I128" s="126"/>
      <c r="J128" s="126"/>
    </row>
    <row r="129" spans="2:10">
      <c r="B129" s="166"/>
      <c r="C129" s="121" t="s">
        <v>395</v>
      </c>
      <c r="D129" s="122" t="s">
        <v>396</v>
      </c>
      <c r="E129" s="123" t="s">
        <v>281</v>
      </c>
      <c r="F129" s="127">
        <v>20</v>
      </c>
      <c r="G129" s="126">
        <v>0</v>
      </c>
      <c r="H129" s="126">
        <f t="shared" si="5"/>
        <v>0</v>
      </c>
      <c r="I129" s="126">
        <f t="shared" si="3"/>
        <v>0</v>
      </c>
      <c r="J129" s="126">
        <f t="shared" si="4"/>
        <v>0</v>
      </c>
    </row>
    <row r="130" spans="2:10">
      <c r="B130" s="166"/>
      <c r="C130" s="121" t="s">
        <v>397</v>
      </c>
      <c r="D130" s="122" t="s">
        <v>398</v>
      </c>
      <c r="E130" s="123" t="s">
        <v>281</v>
      </c>
      <c r="F130" s="127">
        <v>32</v>
      </c>
      <c r="G130" s="126">
        <v>0</v>
      </c>
      <c r="H130" s="126">
        <f t="shared" si="5"/>
        <v>0</v>
      </c>
      <c r="I130" s="126">
        <f t="shared" si="3"/>
        <v>0</v>
      </c>
      <c r="J130" s="126">
        <f t="shared" si="4"/>
        <v>0</v>
      </c>
    </row>
    <row r="131" spans="2:10">
      <c r="B131" s="166"/>
      <c r="C131" s="121" t="s">
        <v>399</v>
      </c>
      <c r="D131" s="122" t="s">
        <v>400</v>
      </c>
      <c r="E131" s="123" t="s">
        <v>281</v>
      </c>
      <c r="F131" s="127">
        <v>30</v>
      </c>
      <c r="G131" s="126">
        <v>0</v>
      </c>
      <c r="H131" s="126">
        <f t="shared" si="5"/>
        <v>0</v>
      </c>
      <c r="I131" s="126">
        <f t="shared" si="3"/>
        <v>0</v>
      </c>
      <c r="J131" s="126">
        <f t="shared" si="4"/>
        <v>0</v>
      </c>
    </row>
    <row r="132" spans="2:10">
      <c r="B132" s="166"/>
      <c r="C132" s="121" t="s">
        <v>401</v>
      </c>
      <c r="D132" s="122" t="s">
        <v>402</v>
      </c>
      <c r="E132" s="123" t="s">
        <v>11</v>
      </c>
      <c r="F132" s="127">
        <v>25</v>
      </c>
      <c r="G132" s="126">
        <v>0</v>
      </c>
      <c r="H132" s="126">
        <f t="shared" si="5"/>
        <v>0</v>
      </c>
      <c r="I132" s="126">
        <f t="shared" si="3"/>
        <v>0</v>
      </c>
      <c r="J132" s="126">
        <f t="shared" si="4"/>
        <v>0</v>
      </c>
    </row>
    <row r="133" spans="2:10">
      <c r="B133" s="166"/>
      <c r="C133" s="121" t="s">
        <v>403</v>
      </c>
      <c r="D133" s="122" t="s">
        <v>404</v>
      </c>
      <c r="E133" s="123" t="s">
        <v>281</v>
      </c>
      <c r="F133" s="127">
        <v>22</v>
      </c>
      <c r="G133" s="126">
        <v>0</v>
      </c>
      <c r="H133" s="126">
        <f t="shared" si="5"/>
        <v>0</v>
      </c>
      <c r="I133" s="126">
        <f t="shared" si="3"/>
        <v>0</v>
      </c>
      <c r="J133" s="126">
        <f t="shared" si="4"/>
        <v>0</v>
      </c>
    </row>
    <row r="134" spans="2:10">
      <c r="F134" s="128"/>
      <c r="G134" s="129"/>
      <c r="H134" s="126"/>
      <c r="I134" s="126"/>
      <c r="J134" s="126"/>
    </row>
    <row r="135" spans="2:10">
      <c r="B135" s="166" t="s">
        <v>405</v>
      </c>
      <c r="C135" s="121" t="s">
        <v>406</v>
      </c>
      <c r="D135" s="122" t="s">
        <v>407</v>
      </c>
      <c r="E135" s="123" t="s">
        <v>189</v>
      </c>
      <c r="F135" s="127">
        <v>18</v>
      </c>
      <c r="G135" s="126">
        <v>0</v>
      </c>
      <c r="H135" s="126">
        <f t="shared" si="5"/>
        <v>0</v>
      </c>
      <c r="I135" s="126">
        <f t="shared" si="3"/>
        <v>0</v>
      </c>
      <c r="J135" s="126">
        <f t="shared" si="4"/>
        <v>0</v>
      </c>
    </row>
    <row r="136" spans="2:10" ht="22.5">
      <c r="B136" s="166"/>
      <c r="C136" s="121" t="s">
        <v>408</v>
      </c>
      <c r="D136" s="122" t="s">
        <v>409</v>
      </c>
      <c r="E136" s="123" t="s">
        <v>189</v>
      </c>
      <c r="F136" s="127">
        <v>27</v>
      </c>
      <c r="G136" s="126">
        <v>0</v>
      </c>
      <c r="H136" s="126">
        <f t="shared" si="5"/>
        <v>0</v>
      </c>
      <c r="I136" s="126">
        <f t="shared" si="3"/>
        <v>0</v>
      </c>
      <c r="J136" s="126">
        <f t="shared" si="4"/>
        <v>0</v>
      </c>
    </row>
    <row r="137" spans="2:10">
      <c r="B137" s="166"/>
      <c r="C137" s="121" t="s">
        <v>410</v>
      </c>
      <c r="D137" s="122" t="s">
        <v>411</v>
      </c>
      <c r="E137" s="123" t="s">
        <v>189</v>
      </c>
      <c r="F137" s="127">
        <v>11</v>
      </c>
      <c r="G137" s="126">
        <v>0</v>
      </c>
      <c r="H137" s="126">
        <f t="shared" si="5"/>
        <v>0</v>
      </c>
      <c r="I137" s="126">
        <f t="shared" si="3"/>
        <v>0</v>
      </c>
      <c r="J137" s="126">
        <f t="shared" si="4"/>
        <v>0</v>
      </c>
    </row>
    <row r="138" spans="2:10">
      <c r="B138" s="166"/>
      <c r="C138" s="121" t="s">
        <v>412</v>
      </c>
      <c r="D138" s="122" t="s">
        <v>413</v>
      </c>
      <c r="E138" s="123" t="s">
        <v>189</v>
      </c>
      <c r="F138" s="127">
        <v>22</v>
      </c>
      <c r="G138" s="126">
        <v>0</v>
      </c>
      <c r="H138" s="126">
        <f t="shared" si="5"/>
        <v>0</v>
      </c>
      <c r="I138" s="126">
        <f t="shared" si="3"/>
        <v>0</v>
      </c>
      <c r="J138" s="126">
        <f t="shared" si="4"/>
        <v>0</v>
      </c>
    </row>
    <row r="139" spans="2:10">
      <c r="B139" s="166"/>
      <c r="C139" s="121" t="s">
        <v>414</v>
      </c>
      <c r="D139" s="122" t="s">
        <v>415</v>
      </c>
      <c r="E139" s="123" t="s">
        <v>189</v>
      </c>
      <c r="F139" s="127">
        <v>18</v>
      </c>
      <c r="G139" s="126">
        <v>0</v>
      </c>
      <c r="H139" s="126">
        <f t="shared" si="5"/>
        <v>0</v>
      </c>
      <c r="I139" s="126">
        <f t="shared" ref="I139:I202" si="6">H139*0.24</f>
        <v>0</v>
      </c>
      <c r="J139" s="126">
        <f t="shared" ref="J139:J202" si="7">H139+I139</f>
        <v>0</v>
      </c>
    </row>
    <row r="140" spans="2:10">
      <c r="B140" s="166"/>
      <c r="C140" s="121" t="s">
        <v>416</v>
      </c>
      <c r="D140" s="122" t="s">
        <v>12</v>
      </c>
      <c r="E140" s="123" t="s">
        <v>189</v>
      </c>
      <c r="F140" s="127">
        <v>18</v>
      </c>
      <c r="G140" s="126">
        <v>0</v>
      </c>
      <c r="H140" s="126">
        <f t="shared" si="5"/>
        <v>0</v>
      </c>
      <c r="I140" s="126">
        <f t="shared" si="6"/>
        <v>0</v>
      </c>
      <c r="J140" s="126">
        <f t="shared" si="7"/>
        <v>0</v>
      </c>
    </row>
    <row r="141" spans="2:10" ht="22.5">
      <c r="B141" s="166"/>
      <c r="C141" s="121" t="s">
        <v>417</v>
      </c>
      <c r="D141" s="122" t="s">
        <v>418</v>
      </c>
      <c r="E141" s="123" t="s">
        <v>189</v>
      </c>
      <c r="F141" s="127">
        <v>30</v>
      </c>
      <c r="G141" s="126">
        <v>0</v>
      </c>
      <c r="H141" s="126">
        <f t="shared" si="5"/>
        <v>0</v>
      </c>
      <c r="I141" s="126">
        <f t="shared" si="6"/>
        <v>0</v>
      </c>
      <c r="J141" s="126">
        <f t="shared" si="7"/>
        <v>0</v>
      </c>
    </row>
    <row r="142" spans="2:10">
      <c r="B142" s="166"/>
      <c r="C142" s="121" t="s">
        <v>419</v>
      </c>
      <c r="D142" s="122" t="s">
        <v>420</v>
      </c>
      <c r="E142" s="123" t="s">
        <v>189</v>
      </c>
      <c r="F142" s="127">
        <v>12</v>
      </c>
      <c r="G142" s="126">
        <v>0</v>
      </c>
      <c r="H142" s="126">
        <f t="shared" ref="H142:H204" si="8">F142*G142</f>
        <v>0</v>
      </c>
      <c r="I142" s="126">
        <f t="shared" si="6"/>
        <v>0</v>
      </c>
      <c r="J142" s="126">
        <f t="shared" si="7"/>
        <v>0</v>
      </c>
    </row>
    <row r="143" spans="2:10">
      <c r="B143" s="166"/>
      <c r="C143" s="121" t="s">
        <v>421</v>
      </c>
      <c r="D143" s="122" t="s">
        <v>422</v>
      </c>
      <c r="E143" s="123" t="s">
        <v>189</v>
      </c>
      <c r="F143" s="127">
        <v>40</v>
      </c>
      <c r="G143" s="126">
        <v>0</v>
      </c>
      <c r="H143" s="126">
        <f t="shared" si="8"/>
        <v>0</v>
      </c>
      <c r="I143" s="126">
        <f t="shared" si="6"/>
        <v>0</v>
      </c>
      <c r="J143" s="126">
        <f t="shared" si="7"/>
        <v>0</v>
      </c>
    </row>
    <row r="144" spans="2:10">
      <c r="B144" s="166"/>
      <c r="C144" s="121" t="s">
        <v>36</v>
      </c>
      <c r="D144" s="122" t="s">
        <v>423</v>
      </c>
      <c r="E144" s="123" t="s">
        <v>189</v>
      </c>
      <c r="F144" s="127">
        <v>15</v>
      </c>
      <c r="G144" s="126">
        <v>0</v>
      </c>
      <c r="H144" s="126">
        <f t="shared" si="8"/>
        <v>0</v>
      </c>
      <c r="I144" s="126">
        <f t="shared" si="6"/>
        <v>0</v>
      </c>
      <c r="J144" s="126">
        <f t="shared" si="7"/>
        <v>0</v>
      </c>
    </row>
    <row r="145" spans="2:10" ht="22.5">
      <c r="B145" s="166"/>
      <c r="C145" s="121" t="s">
        <v>37</v>
      </c>
      <c r="D145" s="122" t="s">
        <v>424</v>
      </c>
      <c r="E145" s="123" t="s">
        <v>370</v>
      </c>
      <c r="F145" s="127">
        <v>5</v>
      </c>
      <c r="G145" s="126">
        <v>0</v>
      </c>
      <c r="H145" s="126">
        <f t="shared" si="8"/>
        <v>0</v>
      </c>
      <c r="I145" s="126">
        <f t="shared" si="6"/>
        <v>0</v>
      </c>
      <c r="J145" s="126">
        <f t="shared" si="7"/>
        <v>0</v>
      </c>
    </row>
    <row r="146" spans="2:10">
      <c r="F146" s="128"/>
      <c r="G146" s="129"/>
      <c r="H146" s="126"/>
      <c r="I146" s="126"/>
      <c r="J146" s="126"/>
    </row>
    <row r="147" spans="2:10">
      <c r="B147" s="163" t="s">
        <v>425</v>
      </c>
      <c r="C147" s="121" t="s">
        <v>426</v>
      </c>
      <c r="D147" s="122" t="s">
        <v>427</v>
      </c>
      <c r="E147" s="123" t="s">
        <v>189</v>
      </c>
      <c r="F147" s="127">
        <v>39</v>
      </c>
      <c r="G147" s="126">
        <v>0</v>
      </c>
      <c r="H147" s="126">
        <f t="shared" si="8"/>
        <v>0</v>
      </c>
      <c r="I147" s="126">
        <f t="shared" si="6"/>
        <v>0</v>
      </c>
      <c r="J147" s="126">
        <f t="shared" si="7"/>
        <v>0</v>
      </c>
    </row>
    <row r="148" spans="2:10">
      <c r="B148" s="164"/>
      <c r="C148" s="121" t="s">
        <v>428</v>
      </c>
      <c r="D148" s="122" t="s">
        <v>429</v>
      </c>
      <c r="E148" s="123" t="s">
        <v>189</v>
      </c>
      <c r="F148" s="127">
        <v>45</v>
      </c>
      <c r="G148" s="126">
        <v>0</v>
      </c>
      <c r="H148" s="126">
        <f t="shared" si="8"/>
        <v>0</v>
      </c>
      <c r="I148" s="126">
        <f t="shared" si="6"/>
        <v>0</v>
      </c>
      <c r="J148" s="126">
        <f t="shared" si="7"/>
        <v>0</v>
      </c>
    </row>
    <row r="149" spans="2:10">
      <c r="B149" s="164"/>
      <c r="C149" s="121" t="s">
        <v>430</v>
      </c>
      <c r="D149" s="122" t="s">
        <v>431</v>
      </c>
      <c r="E149" s="123" t="s">
        <v>189</v>
      </c>
      <c r="F149" s="127">
        <v>40</v>
      </c>
      <c r="G149" s="126">
        <v>0</v>
      </c>
      <c r="H149" s="126">
        <f t="shared" si="8"/>
        <v>0</v>
      </c>
      <c r="I149" s="126">
        <f t="shared" si="6"/>
        <v>0</v>
      </c>
      <c r="J149" s="126">
        <f t="shared" si="7"/>
        <v>0</v>
      </c>
    </row>
    <row r="150" spans="2:10">
      <c r="B150" s="164"/>
      <c r="C150" s="121" t="s">
        <v>432</v>
      </c>
      <c r="D150" s="122" t="s">
        <v>433</v>
      </c>
      <c r="E150" s="123" t="s">
        <v>189</v>
      </c>
      <c r="F150" s="127">
        <v>40</v>
      </c>
      <c r="G150" s="126">
        <v>0</v>
      </c>
      <c r="H150" s="126">
        <f t="shared" si="8"/>
        <v>0</v>
      </c>
      <c r="I150" s="126">
        <f t="shared" si="6"/>
        <v>0</v>
      </c>
      <c r="J150" s="126">
        <f t="shared" si="7"/>
        <v>0</v>
      </c>
    </row>
    <row r="151" spans="2:10">
      <c r="B151" s="164"/>
      <c r="C151" s="121" t="s">
        <v>434</v>
      </c>
      <c r="D151" s="122" t="s">
        <v>435</v>
      </c>
      <c r="E151" s="123" t="s">
        <v>189</v>
      </c>
      <c r="F151" s="127">
        <v>105</v>
      </c>
      <c r="G151" s="126">
        <v>0</v>
      </c>
      <c r="H151" s="126">
        <f t="shared" si="8"/>
        <v>0</v>
      </c>
      <c r="I151" s="126">
        <f t="shared" si="6"/>
        <v>0</v>
      </c>
      <c r="J151" s="126">
        <f t="shared" si="7"/>
        <v>0</v>
      </c>
    </row>
    <row r="152" spans="2:10">
      <c r="B152" s="164"/>
      <c r="C152" s="121" t="s">
        <v>436</v>
      </c>
      <c r="D152" s="122" t="s">
        <v>437</v>
      </c>
      <c r="E152" s="123" t="s">
        <v>189</v>
      </c>
      <c r="F152" s="127">
        <v>75</v>
      </c>
      <c r="G152" s="126">
        <v>0</v>
      </c>
      <c r="H152" s="126">
        <f t="shared" si="8"/>
        <v>0</v>
      </c>
      <c r="I152" s="126">
        <f t="shared" si="6"/>
        <v>0</v>
      </c>
      <c r="J152" s="126">
        <f t="shared" si="7"/>
        <v>0</v>
      </c>
    </row>
    <row r="153" spans="2:10">
      <c r="B153" s="164"/>
      <c r="C153" s="121" t="s">
        <v>438</v>
      </c>
      <c r="D153" s="122" t="s">
        <v>439</v>
      </c>
      <c r="E153" s="123" t="s">
        <v>189</v>
      </c>
      <c r="F153" s="127">
        <v>35</v>
      </c>
      <c r="G153" s="126">
        <v>0</v>
      </c>
      <c r="H153" s="126">
        <f t="shared" si="8"/>
        <v>0</v>
      </c>
      <c r="I153" s="126">
        <f t="shared" si="6"/>
        <v>0</v>
      </c>
      <c r="J153" s="126">
        <f t="shared" si="7"/>
        <v>0</v>
      </c>
    </row>
    <row r="154" spans="2:10">
      <c r="B154" s="164"/>
      <c r="C154" s="121" t="s">
        <v>440</v>
      </c>
      <c r="D154" s="122" t="s">
        <v>441</v>
      </c>
      <c r="E154" s="123" t="s">
        <v>189</v>
      </c>
      <c r="F154" s="127">
        <v>42</v>
      </c>
      <c r="G154" s="126">
        <v>0</v>
      </c>
      <c r="H154" s="126">
        <f t="shared" si="8"/>
        <v>0</v>
      </c>
      <c r="I154" s="126">
        <f t="shared" si="6"/>
        <v>0</v>
      </c>
      <c r="J154" s="126">
        <f t="shared" si="7"/>
        <v>0</v>
      </c>
    </row>
    <row r="155" spans="2:10">
      <c r="B155" s="164"/>
      <c r="C155" s="121" t="s">
        <v>442</v>
      </c>
      <c r="D155" s="122" t="s">
        <v>443</v>
      </c>
      <c r="E155" s="123" t="s">
        <v>189</v>
      </c>
      <c r="F155" s="127">
        <v>110</v>
      </c>
      <c r="G155" s="126">
        <v>0</v>
      </c>
      <c r="H155" s="126">
        <f t="shared" si="8"/>
        <v>0</v>
      </c>
      <c r="I155" s="126">
        <f t="shared" si="6"/>
        <v>0</v>
      </c>
      <c r="J155" s="126">
        <f t="shared" si="7"/>
        <v>0</v>
      </c>
    </row>
    <row r="156" spans="2:10">
      <c r="B156" s="164"/>
      <c r="C156" s="121" t="s">
        <v>38</v>
      </c>
      <c r="D156" s="122" t="s">
        <v>444</v>
      </c>
      <c r="E156" s="123" t="s">
        <v>189</v>
      </c>
      <c r="F156" s="127">
        <v>25</v>
      </c>
      <c r="G156" s="126">
        <v>0</v>
      </c>
      <c r="H156" s="126">
        <f t="shared" si="8"/>
        <v>0</v>
      </c>
      <c r="I156" s="126">
        <f t="shared" si="6"/>
        <v>0</v>
      </c>
      <c r="J156" s="126">
        <f t="shared" si="7"/>
        <v>0</v>
      </c>
    </row>
    <row r="157" spans="2:10">
      <c r="B157" s="164"/>
      <c r="C157" s="121" t="s">
        <v>39</v>
      </c>
      <c r="D157" s="122" t="s">
        <v>445</v>
      </c>
      <c r="E157" s="123" t="s">
        <v>189</v>
      </c>
      <c r="F157" s="127">
        <v>30</v>
      </c>
      <c r="G157" s="126">
        <v>0</v>
      </c>
      <c r="H157" s="126">
        <f t="shared" si="8"/>
        <v>0</v>
      </c>
      <c r="I157" s="126">
        <f t="shared" si="6"/>
        <v>0</v>
      </c>
      <c r="J157" s="126">
        <f t="shared" si="7"/>
        <v>0</v>
      </c>
    </row>
    <row r="158" spans="2:10">
      <c r="B158" s="165"/>
      <c r="C158" s="121" t="s">
        <v>40</v>
      </c>
      <c r="D158" s="122" t="s">
        <v>446</v>
      </c>
      <c r="E158" s="123" t="s">
        <v>189</v>
      </c>
      <c r="F158" s="127">
        <v>85</v>
      </c>
      <c r="G158" s="126">
        <v>0</v>
      </c>
      <c r="H158" s="126">
        <f t="shared" si="8"/>
        <v>0</v>
      </c>
      <c r="I158" s="126">
        <f t="shared" si="6"/>
        <v>0</v>
      </c>
      <c r="J158" s="126">
        <f t="shared" si="7"/>
        <v>0</v>
      </c>
    </row>
    <row r="159" spans="2:10">
      <c r="F159" s="128"/>
      <c r="G159" s="129"/>
      <c r="H159" s="126"/>
      <c r="I159" s="126"/>
      <c r="J159" s="126"/>
    </row>
    <row r="160" spans="2:10" ht="33.75">
      <c r="B160" s="163" t="s">
        <v>35</v>
      </c>
      <c r="C160" s="121" t="s">
        <v>447</v>
      </c>
      <c r="D160" s="122" t="s">
        <v>448</v>
      </c>
      <c r="E160" s="123" t="s">
        <v>189</v>
      </c>
      <c r="F160" s="127">
        <v>45</v>
      </c>
      <c r="G160" s="126">
        <v>0</v>
      </c>
      <c r="H160" s="126">
        <f t="shared" si="8"/>
        <v>0</v>
      </c>
      <c r="I160" s="126">
        <f t="shared" si="6"/>
        <v>0</v>
      </c>
      <c r="J160" s="126">
        <f t="shared" si="7"/>
        <v>0</v>
      </c>
    </row>
    <row r="161" spans="2:10" ht="22.5">
      <c r="B161" s="164"/>
      <c r="C161" s="121" t="s">
        <v>449</v>
      </c>
      <c r="D161" s="122" t="s">
        <v>450</v>
      </c>
      <c r="E161" s="123" t="s">
        <v>189</v>
      </c>
      <c r="F161" s="127">
        <v>40</v>
      </c>
      <c r="G161" s="126">
        <v>0</v>
      </c>
      <c r="H161" s="126">
        <f t="shared" si="8"/>
        <v>0</v>
      </c>
      <c r="I161" s="126">
        <f t="shared" si="6"/>
        <v>0</v>
      </c>
      <c r="J161" s="126">
        <f t="shared" si="7"/>
        <v>0</v>
      </c>
    </row>
    <row r="162" spans="2:10" ht="22.5">
      <c r="B162" s="164"/>
      <c r="C162" s="121" t="s">
        <v>451</v>
      </c>
      <c r="D162" s="122" t="s">
        <v>452</v>
      </c>
      <c r="E162" s="123" t="s">
        <v>189</v>
      </c>
      <c r="F162" s="127">
        <v>50</v>
      </c>
      <c r="G162" s="126">
        <v>0</v>
      </c>
      <c r="H162" s="126">
        <f t="shared" si="8"/>
        <v>0</v>
      </c>
      <c r="I162" s="126">
        <f t="shared" si="6"/>
        <v>0</v>
      </c>
      <c r="J162" s="126">
        <f t="shared" si="7"/>
        <v>0</v>
      </c>
    </row>
    <row r="163" spans="2:10" ht="22.5">
      <c r="B163" s="164"/>
      <c r="C163" s="121" t="s">
        <v>453</v>
      </c>
      <c r="D163" s="122" t="s">
        <v>454</v>
      </c>
      <c r="E163" s="123" t="s">
        <v>189</v>
      </c>
      <c r="F163" s="127">
        <v>100</v>
      </c>
      <c r="G163" s="126">
        <v>0</v>
      </c>
      <c r="H163" s="126">
        <f t="shared" si="8"/>
        <v>0</v>
      </c>
      <c r="I163" s="126">
        <f t="shared" si="6"/>
        <v>0</v>
      </c>
      <c r="J163" s="126">
        <f t="shared" si="7"/>
        <v>0</v>
      </c>
    </row>
    <row r="164" spans="2:10" ht="22.5">
      <c r="B164" s="164"/>
      <c r="C164" s="121" t="s">
        <v>455</v>
      </c>
      <c r="D164" s="122" t="s">
        <v>456</v>
      </c>
      <c r="E164" s="123" t="s">
        <v>189</v>
      </c>
      <c r="F164" s="127">
        <v>55</v>
      </c>
      <c r="G164" s="126">
        <v>0</v>
      </c>
      <c r="H164" s="126">
        <f t="shared" si="8"/>
        <v>0</v>
      </c>
      <c r="I164" s="126">
        <f t="shared" si="6"/>
        <v>0</v>
      </c>
      <c r="J164" s="126">
        <f t="shared" si="7"/>
        <v>0</v>
      </c>
    </row>
    <row r="165" spans="2:10">
      <c r="B165" s="164"/>
      <c r="C165" s="121" t="s">
        <v>457</v>
      </c>
      <c r="D165" s="122" t="s">
        <v>458</v>
      </c>
      <c r="E165" s="123" t="s">
        <v>189</v>
      </c>
      <c r="F165" s="127">
        <v>120</v>
      </c>
      <c r="G165" s="126">
        <v>0</v>
      </c>
      <c r="H165" s="126">
        <f t="shared" si="8"/>
        <v>0</v>
      </c>
      <c r="I165" s="126">
        <f t="shared" si="6"/>
        <v>0</v>
      </c>
      <c r="J165" s="126">
        <f t="shared" si="7"/>
        <v>0</v>
      </c>
    </row>
    <row r="166" spans="2:10">
      <c r="B166" s="164"/>
      <c r="C166" s="121" t="s">
        <v>459</v>
      </c>
      <c r="D166" s="122" t="s">
        <v>460</v>
      </c>
      <c r="E166" s="123" t="s">
        <v>189</v>
      </c>
      <c r="F166" s="127">
        <v>90</v>
      </c>
      <c r="G166" s="126">
        <v>0</v>
      </c>
      <c r="H166" s="126">
        <f t="shared" si="8"/>
        <v>0</v>
      </c>
      <c r="I166" s="126">
        <f t="shared" si="6"/>
        <v>0</v>
      </c>
      <c r="J166" s="126">
        <f t="shared" si="7"/>
        <v>0</v>
      </c>
    </row>
    <row r="167" spans="2:10">
      <c r="B167" s="164"/>
      <c r="C167" s="121" t="s">
        <v>461</v>
      </c>
      <c r="D167" s="122" t="s">
        <v>462</v>
      </c>
      <c r="E167" s="123" t="s">
        <v>189</v>
      </c>
      <c r="F167" s="127">
        <v>50</v>
      </c>
      <c r="G167" s="126">
        <v>0</v>
      </c>
      <c r="H167" s="126">
        <f t="shared" si="8"/>
        <v>0</v>
      </c>
      <c r="I167" s="126">
        <f t="shared" si="6"/>
        <v>0</v>
      </c>
      <c r="J167" s="126">
        <f t="shared" si="7"/>
        <v>0</v>
      </c>
    </row>
    <row r="168" spans="2:10" ht="22.5">
      <c r="B168" s="164"/>
      <c r="C168" s="121" t="s">
        <v>463</v>
      </c>
      <c r="D168" s="122" t="s">
        <v>464</v>
      </c>
      <c r="E168" s="123" t="s">
        <v>189</v>
      </c>
      <c r="F168" s="127">
        <v>73</v>
      </c>
      <c r="G168" s="126">
        <v>0</v>
      </c>
      <c r="H168" s="126">
        <f t="shared" si="8"/>
        <v>0</v>
      </c>
      <c r="I168" s="126">
        <f t="shared" si="6"/>
        <v>0</v>
      </c>
      <c r="J168" s="126">
        <f t="shared" si="7"/>
        <v>0</v>
      </c>
    </row>
    <row r="169" spans="2:10">
      <c r="B169" s="164"/>
      <c r="C169" s="121" t="s">
        <v>465</v>
      </c>
      <c r="D169" s="122" t="s">
        <v>466</v>
      </c>
      <c r="E169" s="123" t="s">
        <v>189</v>
      </c>
      <c r="F169" s="127">
        <v>67</v>
      </c>
      <c r="G169" s="126">
        <v>0</v>
      </c>
      <c r="H169" s="126">
        <f t="shared" si="8"/>
        <v>0</v>
      </c>
      <c r="I169" s="126">
        <f t="shared" si="6"/>
        <v>0</v>
      </c>
      <c r="J169" s="126">
        <f t="shared" si="7"/>
        <v>0</v>
      </c>
    </row>
    <row r="170" spans="2:10">
      <c r="B170" s="164"/>
      <c r="C170" s="121" t="s">
        <v>467</v>
      </c>
      <c r="D170" s="122" t="s">
        <v>468</v>
      </c>
      <c r="E170" s="123" t="s">
        <v>189</v>
      </c>
      <c r="F170" s="127">
        <v>22</v>
      </c>
      <c r="G170" s="126">
        <v>0</v>
      </c>
      <c r="H170" s="126">
        <f t="shared" si="8"/>
        <v>0</v>
      </c>
      <c r="I170" s="126">
        <f t="shared" si="6"/>
        <v>0</v>
      </c>
      <c r="J170" s="126">
        <f t="shared" si="7"/>
        <v>0</v>
      </c>
    </row>
    <row r="171" spans="2:10" ht="22.5">
      <c r="B171" s="164"/>
      <c r="C171" s="121" t="s">
        <v>469</v>
      </c>
      <c r="D171" s="122" t="s">
        <v>470</v>
      </c>
      <c r="E171" s="123" t="s">
        <v>189</v>
      </c>
      <c r="F171" s="127">
        <v>35</v>
      </c>
      <c r="G171" s="126">
        <v>0</v>
      </c>
      <c r="H171" s="126">
        <f t="shared" si="8"/>
        <v>0</v>
      </c>
      <c r="I171" s="126">
        <f t="shared" si="6"/>
        <v>0</v>
      </c>
      <c r="J171" s="126">
        <f t="shared" si="7"/>
        <v>0</v>
      </c>
    </row>
    <row r="172" spans="2:10" ht="22.5">
      <c r="B172" s="164"/>
      <c r="C172" s="121" t="s">
        <v>471</v>
      </c>
      <c r="D172" s="122" t="s">
        <v>472</v>
      </c>
      <c r="E172" s="123" t="s">
        <v>189</v>
      </c>
      <c r="F172" s="127">
        <v>45</v>
      </c>
      <c r="G172" s="126">
        <v>0</v>
      </c>
      <c r="H172" s="126">
        <f t="shared" si="8"/>
        <v>0</v>
      </c>
      <c r="I172" s="126">
        <f t="shared" si="6"/>
        <v>0</v>
      </c>
      <c r="J172" s="126">
        <f t="shared" si="7"/>
        <v>0</v>
      </c>
    </row>
    <row r="173" spans="2:10">
      <c r="B173" s="164"/>
      <c r="C173" s="121" t="s">
        <v>473</v>
      </c>
      <c r="D173" s="122" t="s">
        <v>474</v>
      </c>
      <c r="E173" s="123" t="s">
        <v>189</v>
      </c>
      <c r="F173" s="127">
        <v>20</v>
      </c>
      <c r="G173" s="126">
        <v>0</v>
      </c>
      <c r="H173" s="126">
        <f t="shared" si="8"/>
        <v>0</v>
      </c>
      <c r="I173" s="126">
        <f t="shared" si="6"/>
        <v>0</v>
      </c>
      <c r="J173" s="126">
        <f t="shared" si="7"/>
        <v>0</v>
      </c>
    </row>
    <row r="174" spans="2:10">
      <c r="B174" s="164"/>
      <c r="C174" s="121" t="s">
        <v>475</v>
      </c>
      <c r="D174" s="122" t="s">
        <v>476</v>
      </c>
      <c r="E174" s="123" t="s">
        <v>189</v>
      </c>
      <c r="F174" s="127">
        <v>40</v>
      </c>
      <c r="G174" s="126">
        <v>0</v>
      </c>
      <c r="H174" s="126">
        <f t="shared" si="8"/>
        <v>0</v>
      </c>
      <c r="I174" s="126">
        <f t="shared" si="6"/>
        <v>0</v>
      </c>
      <c r="J174" s="126">
        <f t="shared" si="7"/>
        <v>0</v>
      </c>
    </row>
    <row r="175" spans="2:10">
      <c r="B175" s="164"/>
      <c r="C175" s="121" t="s">
        <v>477</v>
      </c>
      <c r="D175" s="122" t="s">
        <v>478</v>
      </c>
      <c r="E175" s="123" t="s">
        <v>189</v>
      </c>
      <c r="F175" s="127">
        <v>45</v>
      </c>
      <c r="G175" s="126">
        <v>0</v>
      </c>
      <c r="H175" s="126">
        <f t="shared" si="8"/>
        <v>0</v>
      </c>
      <c r="I175" s="126">
        <f t="shared" si="6"/>
        <v>0</v>
      </c>
      <c r="J175" s="126">
        <f t="shared" si="7"/>
        <v>0</v>
      </c>
    </row>
    <row r="176" spans="2:10">
      <c r="B176" s="164"/>
      <c r="C176" s="121" t="s">
        <v>479</v>
      </c>
      <c r="D176" s="122" t="s">
        <v>480</v>
      </c>
      <c r="E176" s="123" t="s">
        <v>189</v>
      </c>
      <c r="F176" s="127">
        <v>28</v>
      </c>
      <c r="G176" s="126">
        <v>0</v>
      </c>
      <c r="H176" s="126">
        <f t="shared" si="8"/>
        <v>0</v>
      </c>
      <c r="I176" s="126">
        <f t="shared" si="6"/>
        <v>0</v>
      </c>
      <c r="J176" s="126">
        <f t="shared" si="7"/>
        <v>0</v>
      </c>
    </row>
    <row r="177" spans="2:10">
      <c r="B177" s="164"/>
      <c r="C177" s="121" t="s">
        <v>481</v>
      </c>
      <c r="D177" s="122" t="s">
        <v>482</v>
      </c>
      <c r="E177" s="123" t="s">
        <v>189</v>
      </c>
      <c r="F177" s="127">
        <v>15</v>
      </c>
      <c r="G177" s="126">
        <v>0</v>
      </c>
      <c r="H177" s="126">
        <f t="shared" si="8"/>
        <v>0</v>
      </c>
      <c r="I177" s="126">
        <f t="shared" si="6"/>
        <v>0</v>
      </c>
      <c r="J177" s="126">
        <f t="shared" si="7"/>
        <v>0</v>
      </c>
    </row>
    <row r="178" spans="2:10">
      <c r="B178" s="164"/>
      <c r="C178" s="121" t="s">
        <v>483</v>
      </c>
      <c r="D178" s="122" t="s">
        <v>484</v>
      </c>
      <c r="E178" s="123" t="s">
        <v>485</v>
      </c>
      <c r="F178" s="127">
        <v>24</v>
      </c>
      <c r="G178" s="126">
        <v>0</v>
      </c>
      <c r="H178" s="126">
        <f t="shared" si="8"/>
        <v>0</v>
      </c>
      <c r="I178" s="126">
        <f t="shared" si="6"/>
        <v>0</v>
      </c>
      <c r="J178" s="126">
        <f t="shared" si="7"/>
        <v>0</v>
      </c>
    </row>
    <row r="179" spans="2:10">
      <c r="B179" s="164"/>
      <c r="C179" s="121" t="s">
        <v>486</v>
      </c>
      <c r="D179" s="122" t="s">
        <v>487</v>
      </c>
      <c r="E179" s="123" t="s">
        <v>485</v>
      </c>
      <c r="F179" s="127">
        <v>30</v>
      </c>
      <c r="G179" s="126">
        <v>0</v>
      </c>
      <c r="H179" s="126">
        <f t="shared" si="8"/>
        <v>0</v>
      </c>
      <c r="I179" s="126">
        <f t="shared" si="6"/>
        <v>0</v>
      </c>
      <c r="J179" s="126">
        <f t="shared" si="7"/>
        <v>0</v>
      </c>
    </row>
    <row r="180" spans="2:10" ht="22.5">
      <c r="B180" s="165"/>
      <c r="C180" s="121" t="s">
        <v>488</v>
      </c>
      <c r="D180" s="122" t="s">
        <v>489</v>
      </c>
      <c r="E180" s="123" t="s">
        <v>189</v>
      </c>
      <c r="F180" s="127">
        <v>27</v>
      </c>
      <c r="G180" s="126">
        <v>0</v>
      </c>
      <c r="H180" s="126">
        <f t="shared" si="8"/>
        <v>0</v>
      </c>
      <c r="I180" s="126">
        <f t="shared" si="6"/>
        <v>0</v>
      </c>
      <c r="J180" s="126">
        <f t="shared" si="7"/>
        <v>0</v>
      </c>
    </row>
    <row r="181" spans="2:10">
      <c r="F181" s="128"/>
      <c r="G181" s="129"/>
      <c r="H181" s="126"/>
      <c r="I181" s="126"/>
      <c r="J181" s="126"/>
    </row>
    <row r="182" spans="2:10">
      <c r="B182" s="166" t="s">
        <v>490</v>
      </c>
      <c r="C182" s="121"/>
      <c r="D182" s="133" t="s">
        <v>491</v>
      </c>
      <c r="E182" s="123"/>
      <c r="F182" s="127"/>
      <c r="G182" s="126"/>
      <c r="H182" s="126"/>
      <c r="I182" s="126"/>
      <c r="J182" s="126"/>
    </row>
    <row r="183" spans="2:10">
      <c r="B183" s="166"/>
      <c r="C183" s="121" t="s">
        <v>492</v>
      </c>
      <c r="D183" s="122" t="s">
        <v>493</v>
      </c>
      <c r="E183" s="123" t="s">
        <v>281</v>
      </c>
      <c r="F183" s="127">
        <v>180</v>
      </c>
      <c r="G183" s="126">
        <v>0</v>
      </c>
      <c r="H183" s="126">
        <f t="shared" si="8"/>
        <v>0</v>
      </c>
      <c r="I183" s="126">
        <f t="shared" si="6"/>
        <v>0</v>
      </c>
      <c r="J183" s="126">
        <f t="shared" si="7"/>
        <v>0</v>
      </c>
    </row>
    <row r="184" spans="2:10" ht="22.5">
      <c r="B184" s="166"/>
      <c r="C184" s="121" t="s">
        <v>494</v>
      </c>
      <c r="D184" s="122" t="s">
        <v>495</v>
      </c>
      <c r="E184" s="123" t="s">
        <v>281</v>
      </c>
      <c r="F184" s="127">
        <v>210</v>
      </c>
      <c r="G184" s="126">
        <v>0</v>
      </c>
      <c r="H184" s="126">
        <f t="shared" si="8"/>
        <v>0</v>
      </c>
      <c r="I184" s="126">
        <f t="shared" si="6"/>
        <v>0</v>
      </c>
      <c r="J184" s="126">
        <f t="shared" si="7"/>
        <v>0</v>
      </c>
    </row>
    <row r="185" spans="2:10">
      <c r="B185" s="166"/>
      <c r="C185" s="121" t="s">
        <v>496</v>
      </c>
      <c r="D185" s="122" t="s">
        <v>497</v>
      </c>
      <c r="E185" s="123" t="s">
        <v>281</v>
      </c>
      <c r="F185" s="127">
        <v>200</v>
      </c>
      <c r="G185" s="126">
        <v>0</v>
      </c>
      <c r="H185" s="126">
        <f t="shared" si="8"/>
        <v>0</v>
      </c>
      <c r="I185" s="126">
        <f t="shared" si="6"/>
        <v>0</v>
      </c>
      <c r="J185" s="126">
        <f t="shared" si="7"/>
        <v>0</v>
      </c>
    </row>
    <row r="186" spans="2:10" ht="22.5">
      <c r="B186" s="166"/>
      <c r="C186" s="121" t="s">
        <v>498</v>
      </c>
      <c r="D186" s="122" t="s">
        <v>499</v>
      </c>
      <c r="E186" s="123" t="s">
        <v>281</v>
      </c>
      <c r="F186" s="127">
        <v>300</v>
      </c>
      <c r="G186" s="126">
        <v>0</v>
      </c>
      <c r="H186" s="126">
        <f t="shared" si="8"/>
        <v>0</v>
      </c>
      <c r="I186" s="126">
        <f t="shared" si="6"/>
        <v>0</v>
      </c>
      <c r="J186" s="126">
        <f t="shared" si="7"/>
        <v>0</v>
      </c>
    </row>
    <row r="187" spans="2:10" ht="33.75">
      <c r="B187" s="166"/>
      <c r="C187" s="121" t="s">
        <v>500</v>
      </c>
      <c r="D187" s="122" t="s">
        <v>501</v>
      </c>
      <c r="E187" s="123" t="s">
        <v>281</v>
      </c>
      <c r="F187" s="127">
        <v>200</v>
      </c>
      <c r="G187" s="126">
        <v>0</v>
      </c>
      <c r="H187" s="126">
        <f t="shared" si="8"/>
        <v>0</v>
      </c>
      <c r="I187" s="126">
        <f t="shared" si="6"/>
        <v>0</v>
      </c>
      <c r="J187" s="126">
        <f t="shared" si="7"/>
        <v>0</v>
      </c>
    </row>
    <row r="188" spans="2:10" ht="33.75">
      <c r="B188" s="166"/>
      <c r="C188" s="121" t="s">
        <v>502</v>
      </c>
      <c r="D188" s="122" t="s">
        <v>503</v>
      </c>
      <c r="E188" s="123" t="s">
        <v>281</v>
      </c>
      <c r="F188" s="127">
        <v>300</v>
      </c>
      <c r="G188" s="126">
        <v>0</v>
      </c>
      <c r="H188" s="126">
        <f t="shared" si="8"/>
        <v>0</v>
      </c>
      <c r="I188" s="126">
        <f t="shared" si="6"/>
        <v>0</v>
      </c>
      <c r="J188" s="126">
        <f t="shared" si="7"/>
        <v>0</v>
      </c>
    </row>
    <row r="189" spans="2:10" ht="22.5">
      <c r="B189" s="166"/>
      <c r="C189" s="121" t="s">
        <v>504</v>
      </c>
      <c r="D189" s="122" t="s">
        <v>505</v>
      </c>
      <c r="E189" s="123" t="s">
        <v>281</v>
      </c>
      <c r="F189" s="127">
        <v>350</v>
      </c>
      <c r="G189" s="126">
        <v>0</v>
      </c>
      <c r="H189" s="126">
        <f t="shared" si="8"/>
        <v>0</v>
      </c>
      <c r="I189" s="126">
        <f t="shared" si="6"/>
        <v>0</v>
      </c>
      <c r="J189" s="126">
        <f t="shared" si="7"/>
        <v>0</v>
      </c>
    </row>
    <row r="190" spans="2:10" ht="22.5">
      <c r="B190" s="166"/>
      <c r="C190" s="121" t="s">
        <v>506</v>
      </c>
      <c r="D190" s="122" t="s">
        <v>507</v>
      </c>
      <c r="E190" s="123" t="s">
        <v>281</v>
      </c>
      <c r="F190" s="127">
        <v>250</v>
      </c>
      <c r="G190" s="126">
        <v>0</v>
      </c>
      <c r="H190" s="126">
        <f t="shared" si="8"/>
        <v>0</v>
      </c>
      <c r="I190" s="126">
        <f t="shared" si="6"/>
        <v>0</v>
      </c>
      <c r="J190" s="126">
        <f t="shared" si="7"/>
        <v>0</v>
      </c>
    </row>
    <row r="191" spans="2:10">
      <c r="B191" s="166"/>
      <c r="C191" s="121" t="s">
        <v>508</v>
      </c>
      <c r="D191" s="122" t="s">
        <v>509</v>
      </c>
      <c r="E191" s="123" t="s">
        <v>189</v>
      </c>
      <c r="F191" s="127">
        <v>250</v>
      </c>
      <c r="G191" s="126">
        <v>0</v>
      </c>
      <c r="H191" s="126">
        <f t="shared" si="8"/>
        <v>0</v>
      </c>
      <c r="I191" s="126">
        <f t="shared" si="6"/>
        <v>0</v>
      </c>
      <c r="J191" s="126">
        <f t="shared" si="7"/>
        <v>0</v>
      </c>
    </row>
    <row r="192" spans="2:10">
      <c r="B192" s="166"/>
      <c r="C192" s="121" t="s">
        <v>510</v>
      </c>
      <c r="D192" s="122" t="s">
        <v>511</v>
      </c>
      <c r="E192" s="123" t="s">
        <v>189</v>
      </c>
      <c r="F192" s="127">
        <v>200</v>
      </c>
      <c r="G192" s="126">
        <v>0</v>
      </c>
      <c r="H192" s="126">
        <f t="shared" si="8"/>
        <v>0</v>
      </c>
      <c r="I192" s="126">
        <f t="shared" si="6"/>
        <v>0</v>
      </c>
      <c r="J192" s="126">
        <f t="shared" si="7"/>
        <v>0</v>
      </c>
    </row>
    <row r="193" spans="2:10">
      <c r="B193" s="166"/>
      <c r="C193" s="121" t="s">
        <v>512</v>
      </c>
      <c r="D193" s="122" t="s">
        <v>513</v>
      </c>
      <c r="E193" s="123" t="s">
        <v>189</v>
      </c>
      <c r="F193" s="127">
        <v>320</v>
      </c>
      <c r="G193" s="126">
        <v>0</v>
      </c>
      <c r="H193" s="126">
        <f t="shared" si="8"/>
        <v>0</v>
      </c>
      <c r="I193" s="126">
        <f t="shared" si="6"/>
        <v>0</v>
      </c>
      <c r="J193" s="126">
        <f t="shared" si="7"/>
        <v>0</v>
      </c>
    </row>
    <row r="194" spans="2:10">
      <c r="B194" s="166"/>
      <c r="C194" s="121" t="s">
        <v>514</v>
      </c>
      <c r="D194" s="122" t="s">
        <v>515</v>
      </c>
      <c r="E194" s="123" t="s">
        <v>189</v>
      </c>
      <c r="F194" s="127">
        <v>320</v>
      </c>
      <c r="G194" s="126">
        <v>0</v>
      </c>
      <c r="H194" s="126">
        <f t="shared" si="8"/>
        <v>0</v>
      </c>
      <c r="I194" s="126">
        <f t="shared" si="6"/>
        <v>0</v>
      </c>
      <c r="J194" s="126">
        <f t="shared" si="7"/>
        <v>0</v>
      </c>
    </row>
    <row r="195" spans="2:10">
      <c r="B195" s="166"/>
      <c r="C195" s="121" t="s">
        <v>516</v>
      </c>
      <c r="D195" s="122" t="s">
        <v>517</v>
      </c>
      <c r="E195" s="123" t="s">
        <v>189</v>
      </c>
      <c r="F195" s="127">
        <v>130</v>
      </c>
      <c r="G195" s="126">
        <v>0</v>
      </c>
      <c r="H195" s="126">
        <f t="shared" si="8"/>
        <v>0</v>
      </c>
      <c r="I195" s="126">
        <f t="shared" si="6"/>
        <v>0</v>
      </c>
      <c r="J195" s="126">
        <f t="shared" si="7"/>
        <v>0</v>
      </c>
    </row>
    <row r="196" spans="2:10">
      <c r="B196" s="166"/>
      <c r="C196" s="121" t="s">
        <v>518</v>
      </c>
      <c r="D196" s="122" t="s">
        <v>519</v>
      </c>
      <c r="E196" s="123" t="s">
        <v>189</v>
      </c>
      <c r="F196" s="127">
        <v>110</v>
      </c>
      <c r="G196" s="126">
        <v>0</v>
      </c>
      <c r="H196" s="126">
        <f t="shared" si="8"/>
        <v>0</v>
      </c>
      <c r="I196" s="126">
        <f t="shared" si="6"/>
        <v>0</v>
      </c>
      <c r="J196" s="126">
        <f t="shared" si="7"/>
        <v>0</v>
      </c>
    </row>
    <row r="197" spans="2:10" ht="22.5">
      <c r="B197" s="166"/>
      <c r="C197" s="121" t="s">
        <v>520</v>
      </c>
      <c r="D197" s="122" t="s">
        <v>521</v>
      </c>
      <c r="E197" s="123" t="s">
        <v>189</v>
      </c>
      <c r="F197" s="127">
        <v>160</v>
      </c>
      <c r="G197" s="126">
        <v>0</v>
      </c>
      <c r="H197" s="126">
        <f t="shared" si="8"/>
        <v>0</v>
      </c>
      <c r="I197" s="126">
        <f t="shared" si="6"/>
        <v>0</v>
      </c>
      <c r="J197" s="126">
        <f t="shared" si="7"/>
        <v>0</v>
      </c>
    </row>
    <row r="198" spans="2:10">
      <c r="B198" s="166"/>
      <c r="C198" s="121" t="s">
        <v>522</v>
      </c>
      <c r="D198" s="122" t="s">
        <v>523</v>
      </c>
      <c r="E198" s="123" t="s">
        <v>189</v>
      </c>
      <c r="F198" s="127">
        <v>250</v>
      </c>
      <c r="G198" s="126">
        <v>0</v>
      </c>
      <c r="H198" s="126">
        <f t="shared" si="8"/>
        <v>0</v>
      </c>
      <c r="I198" s="126">
        <f t="shared" si="6"/>
        <v>0</v>
      </c>
      <c r="J198" s="126">
        <f t="shared" si="7"/>
        <v>0</v>
      </c>
    </row>
    <row r="199" spans="2:10">
      <c r="B199" s="166"/>
      <c r="C199" s="121" t="s">
        <v>524</v>
      </c>
      <c r="D199" s="122" t="s">
        <v>525</v>
      </c>
      <c r="E199" s="123" t="s">
        <v>189</v>
      </c>
      <c r="F199" s="127">
        <v>180</v>
      </c>
      <c r="G199" s="126">
        <v>0</v>
      </c>
      <c r="H199" s="126">
        <f t="shared" si="8"/>
        <v>0</v>
      </c>
      <c r="I199" s="126">
        <f t="shared" si="6"/>
        <v>0</v>
      </c>
      <c r="J199" s="126">
        <f t="shared" si="7"/>
        <v>0</v>
      </c>
    </row>
    <row r="200" spans="2:10">
      <c r="B200" s="166"/>
      <c r="C200" s="121" t="s">
        <v>526</v>
      </c>
      <c r="D200" s="122" t="s">
        <v>527</v>
      </c>
      <c r="E200" s="123" t="s">
        <v>189</v>
      </c>
      <c r="F200" s="127">
        <v>160</v>
      </c>
      <c r="G200" s="126">
        <v>0</v>
      </c>
      <c r="H200" s="126">
        <f t="shared" si="8"/>
        <v>0</v>
      </c>
      <c r="I200" s="126">
        <f t="shared" si="6"/>
        <v>0</v>
      </c>
      <c r="J200" s="126">
        <f t="shared" si="7"/>
        <v>0</v>
      </c>
    </row>
    <row r="201" spans="2:10">
      <c r="B201" s="166"/>
      <c r="C201" s="121"/>
      <c r="D201" s="133" t="s">
        <v>528</v>
      </c>
      <c r="E201" s="123"/>
      <c r="F201" s="127"/>
      <c r="G201" s="126"/>
      <c r="H201" s="126"/>
      <c r="I201" s="126"/>
      <c r="J201" s="126"/>
    </row>
    <row r="202" spans="2:10">
      <c r="B202" s="166"/>
      <c r="C202" s="121" t="s">
        <v>529</v>
      </c>
      <c r="D202" s="122" t="s">
        <v>530</v>
      </c>
      <c r="E202" s="123" t="s">
        <v>189</v>
      </c>
      <c r="F202" s="127">
        <v>110</v>
      </c>
      <c r="G202" s="126">
        <v>0</v>
      </c>
      <c r="H202" s="126">
        <f t="shared" si="8"/>
        <v>0</v>
      </c>
      <c r="I202" s="126">
        <f t="shared" si="6"/>
        <v>0</v>
      </c>
      <c r="J202" s="126">
        <f t="shared" si="7"/>
        <v>0</v>
      </c>
    </row>
    <row r="203" spans="2:10">
      <c r="B203" s="166"/>
      <c r="C203" s="121" t="s">
        <v>531</v>
      </c>
      <c r="D203" s="122" t="s">
        <v>532</v>
      </c>
      <c r="E203" s="123" t="s">
        <v>189</v>
      </c>
      <c r="F203" s="127">
        <v>130</v>
      </c>
      <c r="G203" s="126">
        <v>0</v>
      </c>
      <c r="H203" s="126">
        <f t="shared" si="8"/>
        <v>0</v>
      </c>
      <c r="I203" s="126">
        <f t="shared" ref="I203:I266" si="9">H203*0.24</f>
        <v>0</v>
      </c>
      <c r="J203" s="126">
        <f t="shared" ref="J203:J266" si="10">H203+I203</f>
        <v>0</v>
      </c>
    </row>
    <row r="204" spans="2:10">
      <c r="B204" s="166"/>
      <c r="C204" s="121" t="s">
        <v>533</v>
      </c>
      <c r="D204" s="122" t="s">
        <v>534</v>
      </c>
      <c r="E204" s="123" t="s">
        <v>189</v>
      </c>
      <c r="F204" s="127">
        <v>115</v>
      </c>
      <c r="G204" s="126">
        <v>0</v>
      </c>
      <c r="H204" s="126">
        <f t="shared" si="8"/>
        <v>0</v>
      </c>
      <c r="I204" s="126">
        <f t="shared" si="9"/>
        <v>0</v>
      </c>
      <c r="J204" s="126">
        <f t="shared" si="10"/>
        <v>0</v>
      </c>
    </row>
    <row r="205" spans="2:10">
      <c r="B205" s="166"/>
      <c r="C205" s="121"/>
      <c r="D205" s="133" t="s">
        <v>535</v>
      </c>
      <c r="E205" s="123"/>
      <c r="F205" s="127"/>
      <c r="G205" s="126"/>
      <c r="H205" s="126"/>
      <c r="I205" s="126"/>
      <c r="J205" s="126"/>
    </row>
    <row r="206" spans="2:10" ht="22.5">
      <c r="B206" s="166"/>
      <c r="C206" s="121" t="s">
        <v>536</v>
      </c>
      <c r="D206" s="134" t="s">
        <v>537</v>
      </c>
      <c r="E206" s="123" t="s">
        <v>189</v>
      </c>
      <c r="F206" s="127">
        <v>300</v>
      </c>
      <c r="G206" s="126">
        <v>0</v>
      </c>
      <c r="H206" s="126">
        <f t="shared" ref="H206:H269" si="11">F206*G206</f>
        <v>0</v>
      </c>
      <c r="I206" s="126">
        <f t="shared" si="9"/>
        <v>0</v>
      </c>
      <c r="J206" s="126">
        <f t="shared" si="10"/>
        <v>0</v>
      </c>
    </row>
    <row r="207" spans="2:10" ht="22.5">
      <c r="B207" s="166"/>
      <c r="C207" s="121" t="s">
        <v>538</v>
      </c>
      <c r="D207" s="134" t="s">
        <v>539</v>
      </c>
      <c r="E207" s="123" t="s">
        <v>189</v>
      </c>
      <c r="F207" s="127">
        <v>280</v>
      </c>
      <c r="G207" s="126">
        <v>0</v>
      </c>
      <c r="H207" s="126">
        <f t="shared" si="11"/>
        <v>0</v>
      </c>
      <c r="I207" s="126">
        <f t="shared" si="9"/>
        <v>0</v>
      </c>
      <c r="J207" s="126">
        <f t="shared" si="10"/>
        <v>0</v>
      </c>
    </row>
    <row r="208" spans="2:10" ht="22.5">
      <c r="B208" s="166"/>
      <c r="C208" s="121" t="s">
        <v>540</v>
      </c>
      <c r="D208" s="134" t="s">
        <v>541</v>
      </c>
      <c r="E208" s="123" t="s">
        <v>189</v>
      </c>
      <c r="F208" s="127">
        <v>300</v>
      </c>
      <c r="G208" s="126">
        <v>0</v>
      </c>
      <c r="H208" s="126">
        <f t="shared" si="11"/>
        <v>0</v>
      </c>
      <c r="I208" s="126">
        <f t="shared" si="9"/>
        <v>0</v>
      </c>
      <c r="J208" s="126">
        <f t="shared" si="10"/>
        <v>0</v>
      </c>
    </row>
    <row r="209" spans="2:10">
      <c r="B209" s="166"/>
      <c r="C209" s="121" t="s">
        <v>542</v>
      </c>
      <c r="D209" s="134" t="s">
        <v>543</v>
      </c>
      <c r="E209" s="123" t="s">
        <v>189</v>
      </c>
      <c r="F209" s="127">
        <v>230</v>
      </c>
      <c r="G209" s="126">
        <v>0</v>
      </c>
      <c r="H209" s="126">
        <f t="shared" si="11"/>
        <v>0</v>
      </c>
      <c r="I209" s="126">
        <f t="shared" si="9"/>
        <v>0</v>
      </c>
      <c r="J209" s="126">
        <f t="shared" si="10"/>
        <v>0</v>
      </c>
    </row>
    <row r="210" spans="2:10" ht="22.5">
      <c r="B210" s="166"/>
      <c r="C210" s="121" t="s">
        <v>544</v>
      </c>
      <c r="D210" s="134" t="s">
        <v>545</v>
      </c>
      <c r="E210" s="123" t="s">
        <v>10</v>
      </c>
      <c r="F210" s="127">
        <v>800</v>
      </c>
      <c r="G210" s="126">
        <v>0</v>
      </c>
      <c r="H210" s="126">
        <f t="shared" si="11"/>
        <v>0</v>
      </c>
      <c r="I210" s="126">
        <f t="shared" si="9"/>
        <v>0</v>
      </c>
      <c r="J210" s="126">
        <f t="shared" si="10"/>
        <v>0</v>
      </c>
    </row>
    <row r="211" spans="2:10" ht="22.5">
      <c r="B211" s="166"/>
      <c r="C211" s="121" t="s">
        <v>546</v>
      </c>
      <c r="D211" s="134" t="s">
        <v>41</v>
      </c>
      <c r="E211" s="123" t="s">
        <v>10</v>
      </c>
      <c r="F211" s="127">
        <v>1000</v>
      </c>
      <c r="G211" s="126">
        <v>0</v>
      </c>
      <c r="H211" s="126">
        <f t="shared" si="11"/>
        <v>0</v>
      </c>
      <c r="I211" s="126">
        <f t="shared" si="9"/>
        <v>0</v>
      </c>
      <c r="J211" s="126">
        <f t="shared" si="10"/>
        <v>0</v>
      </c>
    </row>
    <row r="212" spans="2:10" ht="22.5">
      <c r="B212" s="166"/>
      <c r="C212" s="121" t="s">
        <v>547</v>
      </c>
      <c r="D212" s="134" t="s">
        <v>548</v>
      </c>
      <c r="E212" s="123" t="s">
        <v>10</v>
      </c>
      <c r="F212" s="127">
        <v>1200</v>
      </c>
      <c r="G212" s="126">
        <v>0</v>
      </c>
      <c r="H212" s="126">
        <f t="shared" si="11"/>
        <v>0</v>
      </c>
      <c r="I212" s="126">
        <f t="shared" si="9"/>
        <v>0</v>
      </c>
      <c r="J212" s="126">
        <f t="shared" si="10"/>
        <v>0</v>
      </c>
    </row>
    <row r="213" spans="2:10" ht="22.5">
      <c r="B213" s="166"/>
      <c r="C213" s="121" t="s">
        <v>549</v>
      </c>
      <c r="D213" s="134" t="s">
        <v>550</v>
      </c>
      <c r="E213" s="123" t="s">
        <v>10</v>
      </c>
      <c r="F213" s="127">
        <v>2100</v>
      </c>
      <c r="G213" s="126">
        <v>0</v>
      </c>
      <c r="H213" s="126">
        <f t="shared" si="11"/>
        <v>0</v>
      </c>
      <c r="I213" s="126">
        <f t="shared" si="9"/>
        <v>0</v>
      </c>
      <c r="J213" s="126">
        <f t="shared" si="10"/>
        <v>0</v>
      </c>
    </row>
    <row r="214" spans="2:10">
      <c r="B214" s="166"/>
      <c r="C214" s="121" t="s">
        <v>551</v>
      </c>
      <c r="D214" s="134" t="s">
        <v>552</v>
      </c>
      <c r="E214" s="123" t="s">
        <v>189</v>
      </c>
      <c r="F214" s="127">
        <v>200</v>
      </c>
      <c r="G214" s="126">
        <v>0</v>
      </c>
      <c r="H214" s="126">
        <f t="shared" si="11"/>
        <v>0</v>
      </c>
      <c r="I214" s="126">
        <f t="shared" si="9"/>
        <v>0</v>
      </c>
      <c r="J214" s="126">
        <f t="shared" si="10"/>
        <v>0</v>
      </c>
    </row>
    <row r="215" spans="2:10">
      <c r="B215" s="166"/>
      <c r="C215" s="121" t="s">
        <v>553</v>
      </c>
      <c r="D215" s="134" t="s">
        <v>554</v>
      </c>
      <c r="E215" s="123" t="s">
        <v>281</v>
      </c>
      <c r="F215" s="127">
        <v>210</v>
      </c>
      <c r="G215" s="126">
        <v>0</v>
      </c>
      <c r="H215" s="126">
        <f t="shared" si="11"/>
        <v>0</v>
      </c>
      <c r="I215" s="126">
        <f t="shared" si="9"/>
        <v>0</v>
      </c>
      <c r="J215" s="126">
        <f t="shared" si="10"/>
        <v>0</v>
      </c>
    </row>
    <row r="216" spans="2:10">
      <c r="B216" s="166"/>
      <c r="C216" s="121" t="s">
        <v>555</v>
      </c>
      <c r="D216" s="134" t="s">
        <v>556</v>
      </c>
      <c r="E216" s="123" t="s">
        <v>189</v>
      </c>
      <c r="F216" s="127">
        <v>400</v>
      </c>
      <c r="G216" s="126">
        <v>0</v>
      </c>
      <c r="H216" s="126">
        <f t="shared" si="11"/>
        <v>0</v>
      </c>
      <c r="I216" s="126">
        <f t="shared" si="9"/>
        <v>0</v>
      </c>
      <c r="J216" s="126">
        <f t="shared" si="10"/>
        <v>0</v>
      </c>
    </row>
    <row r="217" spans="2:10">
      <c r="B217" s="166"/>
      <c r="C217" s="121" t="s">
        <v>557</v>
      </c>
      <c r="D217" s="134" t="s">
        <v>558</v>
      </c>
      <c r="E217" s="123" t="s">
        <v>281</v>
      </c>
      <c r="F217" s="127">
        <v>20</v>
      </c>
      <c r="G217" s="126">
        <v>0</v>
      </c>
      <c r="H217" s="126">
        <f t="shared" si="11"/>
        <v>0</v>
      </c>
      <c r="I217" s="126">
        <f t="shared" si="9"/>
        <v>0</v>
      </c>
      <c r="J217" s="126">
        <f t="shared" si="10"/>
        <v>0</v>
      </c>
    </row>
    <row r="218" spans="2:10">
      <c r="B218" s="166"/>
      <c r="C218" s="121" t="s">
        <v>559</v>
      </c>
      <c r="D218" s="134" t="s">
        <v>560</v>
      </c>
      <c r="E218" s="123" t="s">
        <v>281</v>
      </c>
      <c r="F218" s="127">
        <v>40</v>
      </c>
      <c r="G218" s="126">
        <v>0</v>
      </c>
      <c r="H218" s="126">
        <f t="shared" si="11"/>
        <v>0</v>
      </c>
      <c r="I218" s="126">
        <f t="shared" si="9"/>
        <v>0</v>
      </c>
      <c r="J218" s="126">
        <f t="shared" si="10"/>
        <v>0</v>
      </c>
    </row>
    <row r="219" spans="2:10" ht="33.75">
      <c r="B219" s="166"/>
      <c r="C219" s="121" t="s">
        <v>561</v>
      </c>
      <c r="D219" s="134" t="s">
        <v>562</v>
      </c>
      <c r="E219" s="123" t="s">
        <v>281</v>
      </c>
      <c r="F219" s="127">
        <v>90</v>
      </c>
      <c r="G219" s="126">
        <v>0</v>
      </c>
      <c r="H219" s="126">
        <f t="shared" si="11"/>
        <v>0</v>
      </c>
      <c r="I219" s="126">
        <f t="shared" si="9"/>
        <v>0</v>
      </c>
      <c r="J219" s="126">
        <f t="shared" si="10"/>
        <v>0</v>
      </c>
    </row>
    <row r="220" spans="2:10">
      <c r="B220" s="166"/>
      <c r="C220" s="121" t="s">
        <v>563</v>
      </c>
      <c r="D220" s="134" t="s">
        <v>564</v>
      </c>
      <c r="E220" s="123" t="s">
        <v>281</v>
      </c>
      <c r="F220" s="127">
        <v>60</v>
      </c>
      <c r="G220" s="126">
        <v>0</v>
      </c>
      <c r="H220" s="126">
        <f t="shared" si="11"/>
        <v>0</v>
      </c>
      <c r="I220" s="126">
        <f t="shared" si="9"/>
        <v>0</v>
      </c>
      <c r="J220" s="126">
        <f t="shared" si="10"/>
        <v>0</v>
      </c>
    </row>
    <row r="221" spans="2:10">
      <c r="B221" s="166"/>
      <c r="C221" s="121" t="s">
        <v>565</v>
      </c>
      <c r="D221" s="134" t="s">
        <v>566</v>
      </c>
      <c r="E221" s="123" t="s">
        <v>281</v>
      </c>
      <c r="F221" s="127">
        <v>45</v>
      </c>
      <c r="G221" s="126">
        <v>0</v>
      </c>
      <c r="H221" s="126">
        <f t="shared" si="11"/>
        <v>0</v>
      </c>
      <c r="I221" s="126">
        <f t="shared" si="9"/>
        <v>0</v>
      </c>
      <c r="J221" s="126">
        <f t="shared" si="10"/>
        <v>0</v>
      </c>
    </row>
    <row r="222" spans="2:10">
      <c r="B222" s="166"/>
      <c r="C222" s="121" t="s">
        <v>567</v>
      </c>
      <c r="D222" s="134" t="s">
        <v>568</v>
      </c>
      <c r="E222" s="123" t="s">
        <v>189</v>
      </c>
      <c r="F222" s="127">
        <v>400</v>
      </c>
      <c r="G222" s="126">
        <v>0</v>
      </c>
      <c r="H222" s="126">
        <f t="shared" si="11"/>
        <v>0</v>
      </c>
      <c r="I222" s="126">
        <f t="shared" si="9"/>
        <v>0</v>
      </c>
      <c r="J222" s="126">
        <f t="shared" si="10"/>
        <v>0</v>
      </c>
    </row>
    <row r="223" spans="2:10">
      <c r="B223" s="166"/>
      <c r="C223" s="121" t="s">
        <v>569</v>
      </c>
      <c r="D223" s="134" t="s">
        <v>570</v>
      </c>
      <c r="E223" s="123" t="s">
        <v>189</v>
      </c>
      <c r="F223" s="127">
        <v>280</v>
      </c>
      <c r="G223" s="126">
        <v>0</v>
      </c>
      <c r="H223" s="126">
        <f t="shared" si="11"/>
        <v>0</v>
      </c>
      <c r="I223" s="126">
        <f t="shared" si="9"/>
        <v>0</v>
      </c>
      <c r="J223" s="126">
        <f t="shared" si="10"/>
        <v>0</v>
      </c>
    </row>
    <row r="224" spans="2:10" ht="22.5">
      <c r="B224" s="166"/>
      <c r="C224" s="121" t="s">
        <v>571</v>
      </c>
      <c r="D224" s="122" t="s">
        <v>572</v>
      </c>
      <c r="E224" s="123" t="s">
        <v>189</v>
      </c>
      <c r="F224" s="127">
        <v>115</v>
      </c>
      <c r="G224" s="126">
        <v>0</v>
      </c>
      <c r="H224" s="126">
        <f t="shared" si="11"/>
        <v>0</v>
      </c>
      <c r="I224" s="126">
        <f t="shared" si="9"/>
        <v>0</v>
      </c>
      <c r="J224" s="126">
        <f t="shared" si="10"/>
        <v>0</v>
      </c>
    </row>
    <row r="225" spans="2:10">
      <c r="B225" s="166"/>
      <c r="C225" s="121" t="s">
        <v>573</v>
      </c>
      <c r="D225" s="122" t="s">
        <v>574</v>
      </c>
      <c r="E225" s="123" t="s">
        <v>189</v>
      </c>
      <c r="F225" s="127">
        <v>160</v>
      </c>
      <c r="G225" s="126">
        <v>0</v>
      </c>
      <c r="H225" s="126">
        <f t="shared" si="11"/>
        <v>0</v>
      </c>
      <c r="I225" s="126">
        <f t="shared" si="9"/>
        <v>0</v>
      </c>
      <c r="J225" s="126">
        <f t="shared" si="10"/>
        <v>0</v>
      </c>
    </row>
    <row r="226" spans="2:10">
      <c r="B226" s="166"/>
      <c r="C226" s="121" t="s">
        <v>575</v>
      </c>
      <c r="D226" s="122" t="s">
        <v>576</v>
      </c>
      <c r="E226" s="123" t="s">
        <v>189</v>
      </c>
      <c r="F226" s="127">
        <v>60</v>
      </c>
      <c r="G226" s="126">
        <v>0</v>
      </c>
      <c r="H226" s="126">
        <f t="shared" si="11"/>
        <v>0</v>
      </c>
      <c r="I226" s="126">
        <f t="shared" si="9"/>
        <v>0</v>
      </c>
      <c r="J226" s="126">
        <f t="shared" si="10"/>
        <v>0</v>
      </c>
    </row>
    <row r="227" spans="2:10">
      <c r="B227" s="166"/>
      <c r="C227" s="121" t="s">
        <v>577</v>
      </c>
      <c r="D227" s="122" t="s">
        <v>578</v>
      </c>
      <c r="E227" s="123" t="s">
        <v>189</v>
      </c>
      <c r="F227" s="127">
        <v>90</v>
      </c>
      <c r="G227" s="126">
        <v>0</v>
      </c>
      <c r="H227" s="126">
        <f t="shared" si="11"/>
        <v>0</v>
      </c>
      <c r="I227" s="126">
        <f t="shared" si="9"/>
        <v>0</v>
      </c>
      <c r="J227" s="126">
        <f t="shared" si="10"/>
        <v>0</v>
      </c>
    </row>
    <row r="228" spans="2:10">
      <c r="B228" s="166"/>
      <c r="C228" s="121" t="s">
        <v>579</v>
      </c>
      <c r="D228" s="122" t="s">
        <v>580</v>
      </c>
      <c r="E228" s="123" t="s">
        <v>189</v>
      </c>
      <c r="F228" s="127">
        <v>190</v>
      </c>
      <c r="G228" s="126">
        <v>0</v>
      </c>
      <c r="H228" s="126">
        <f t="shared" si="11"/>
        <v>0</v>
      </c>
      <c r="I228" s="126">
        <f t="shared" si="9"/>
        <v>0</v>
      </c>
      <c r="J228" s="126">
        <f t="shared" si="10"/>
        <v>0</v>
      </c>
    </row>
    <row r="229" spans="2:10">
      <c r="B229" s="166"/>
      <c r="C229" s="121" t="s">
        <v>581</v>
      </c>
      <c r="D229" s="122" t="s">
        <v>582</v>
      </c>
      <c r="E229" s="123" t="s">
        <v>189</v>
      </c>
      <c r="F229" s="127">
        <v>200</v>
      </c>
      <c r="G229" s="126">
        <v>0</v>
      </c>
      <c r="H229" s="126">
        <f t="shared" si="11"/>
        <v>0</v>
      </c>
      <c r="I229" s="126">
        <f t="shared" si="9"/>
        <v>0</v>
      </c>
      <c r="J229" s="126">
        <f t="shared" si="10"/>
        <v>0</v>
      </c>
    </row>
    <row r="230" spans="2:10">
      <c r="F230" s="128"/>
      <c r="G230" s="129"/>
      <c r="H230" s="126"/>
      <c r="I230" s="126"/>
      <c r="J230" s="126"/>
    </row>
    <row r="231" spans="2:10">
      <c r="B231" s="166" t="s">
        <v>583</v>
      </c>
      <c r="C231" s="121" t="s">
        <v>584</v>
      </c>
      <c r="D231" s="122" t="s">
        <v>585</v>
      </c>
      <c r="E231" s="123" t="s">
        <v>586</v>
      </c>
      <c r="F231" s="127">
        <v>220</v>
      </c>
      <c r="G231" s="126">
        <v>0</v>
      </c>
      <c r="H231" s="126">
        <f t="shared" si="11"/>
        <v>0</v>
      </c>
      <c r="I231" s="126">
        <f t="shared" si="9"/>
        <v>0</v>
      </c>
      <c r="J231" s="126">
        <f t="shared" si="10"/>
        <v>0</v>
      </c>
    </row>
    <row r="232" spans="2:10">
      <c r="B232" s="166"/>
      <c r="C232" s="121" t="s">
        <v>587</v>
      </c>
      <c r="D232" s="122" t="s">
        <v>588</v>
      </c>
      <c r="E232" s="123" t="s">
        <v>11</v>
      </c>
      <c r="F232" s="127">
        <v>250</v>
      </c>
      <c r="G232" s="126">
        <v>0</v>
      </c>
      <c r="H232" s="126">
        <f t="shared" si="11"/>
        <v>0</v>
      </c>
      <c r="I232" s="126">
        <f t="shared" si="9"/>
        <v>0</v>
      </c>
      <c r="J232" s="126">
        <f t="shared" si="10"/>
        <v>0</v>
      </c>
    </row>
    <row r="233" spans="2:10">
      <c r="B233" s="166"/>
      <c r="C233" s="121" t="s">
        <v>589</v>
      </c>
      <c r="D233" s="122" t="s">
        <v>590</v>
      </c>
      <c r="E233" s="123" t="s">
        <v>586</v>
      </c>
      <c r="F233" s="127">
        <v>120</v>
      </c>
      <c r="G233" s="126">
        <v>0</v>
      </c>
      <c r="H233" s="126">
        <f t="shared" si="11"/>
        <v>0</v>
      </c>
      <c r="I233" s="126">
        <f t="shared" si="9"/>
        <v>0</v>
      </c>
      <c r="J233" s="126">
        <f t="shared" si="10"/>
        <v>0</v>
      </c>
    </row>
    <row r="234" spans="2:10">
      <c r="B234" s="166"/>
      <c r="C234" s="121" t="s">
        <v>591</v>
      </c>
      <c r="D234" s="122" t="s">
        <v>592</v>
      </c>
      <c r="E234" s="123" t="s">
        <v>11</v>
      </c>
      <c r="F234" s="127">
        <v>400</v>
      </c>
      <c r="G234" s="126">
        <v>0</v>
      </c>
      <c r="H234" s="126">
        <f t="shared" si="11"/>
        <v>0</v>
      </c>
      <c r="I234" s="126">
        <f t="shared" si="9"/>
        <v>0</v>
      </c>
      <c r="J234" s="126">
        <f t="shared" si="10"/>
        <v>0</v>
      </c>
    </row>
    <row r="235" spans="2:10" ht="22.5">
      <c r="B235" s="166"/>
      <c r="C235" s="121" t="s">
        <v>593</v>
      </c>
      <c r="D235" s="122" t="s">
        <v>594</v>
      </c>
      <c r="E235" s="123" t="s">
        <v>11</v>
      </c>
      <c r="F235" s="127">
        <v>200</v>
      </c>
      <c r="G235" s="126">
        <v>0</v>
      </c>
      <c r="H235" s="126">
        <f t="shared" si="11"/>
        <v>0</v>
      </c>
      <c r="I235" s="126">
        <f t="shared" si="9"/>
        <v>0</v>
      </c>
      <c r="J235" s="126">
        <f t="shared" si="10"/>
        <v>0</v>
      </c>
    </row>
    <row r="236" spans="2:10">
      <c r="B236" s="166"/>
      <c r="C236" s="121" t="s">
        <v>595</v>
      </c>
      <c r="D236" s="122" t="s">
        <v>596</v>
      </c>
      <c r="E236" s="123" t="s">
        <v>189</v>
      </c>
      <c r="F236" s="127">
        <v>95</v>
      </c>
      <c r="G236" s="126">
        <v>0</v>
      </c>
      <c r="H236" s="126">
        <f t="shared" si="11"/>
        <v>0</v>
      </c>
      <c r="I236" s="126">
        <f t="shared" si="9"/>
        <v>0</v>
      </c>
      <c r="J236" s="126">
        <f t="shared" si="10"/>
        <v>0</v>
      </c>
    </row>
    <row r="237" spans="2:10">
      <c r="B237" s="166"/>
      <c r="C237" s="121" t="s">
        <v>597</v>
      </c>
      <c r="D237" s="122" t="s">
        <v>598</v>
      </c>
      <c r="E237" s="123" t="s">
        <v>189</v>
      </c>
      <c r="F237" s="127">
        <v>105</v>
      </c>
      <c r="G237" s="126">
        <v>0</v>
      </c>
      <c r="H237" s="126">
        <f t="shared" si="11"/>
        <v>0</v>
      </c>
      <c r="I237" s="126">
        <f t="shared" si="9"/>
        <v>0</v>
      </c>
      <c r="J237" s="126">
        <f t="shared" si="10"/>
        <v>0</v>
      </c>
    </row>
    <row r="238" spans="2:10">
      <c r="B238" s="166"/>
      <c r="C238" s="121" t="s">
        <v>599</v>
      </c>
      <c r="D238" s="122" t="s">
        <v>600</v>
      </c>
      <c r="E238" s="123" t="s">
        <v>189</v>
      </c>
      <c r="F238" s="127">
        <v>36</v>
      </c>
      <c r="G238" s="126">
        <v>0</v>
      </c>
      <c r="H238" s="126">
        <f t="shared" si="11"/>
        <v>0</v>
      </c>
      <c r="I238" s="126">
        <f t="shared" si="9"/>
        <v>0</v>
      </c>
      <c r="J238" s="126">
        <f t="shared" si="10"/>
        <v>0</v>
      </c>
    </row>
    <row r="239" spans="2:10">
      <c r="B239" s="166"/>
      <c r="C239" s="121" t="s">
        <v>601</v>
      </c>
      <c r="D239" s="122" t="s">
        <v>602</v>
      </c>
      <c r="E239" s="123" t="s">
        <v>189</v>
      </c>
      <c r="F239" s="127">
        <v>34</v>
      </c>
      <c r="G239" s="126">
        <v>0</v>
      </c>
      <c r="H239" s="126">
        <f t="shared" si="11"/>
        <v>0</v>
      </c>
      <c r="I239" s="126">
        <f t="shared" si="9"/>
        <v>0</v>
      </c>
      <c r="J239" s="126">
        <f t="shared" si="10"/>
        <v>0</v>
      </c>
    </row>
    <row r="240" spans="2:10">
      <c r="B240" s="166"/>
      <c r="C240" s="121" t="s">
        <v>603</v>
      </c>
      <c r="D240" s="122" t="s">
        <v>604</v>
      </c>
      <c r="E240" s="123" t="s">
        <v>189</v>
      </c>
      <c r="F240" s="127">
        <v>45</v>
      </c>
      <c r="G240" s="126">
        <v>0</v>
      </c>
      <c r="H240" s="126">
        <f t="shared" si="11"/>
        <v>0</v>
      </c>
      <c r="I240" s="126">
        <f t="shared" si="9"/>
        <v>0</v>
      </c>
      <c r="J240" s="126">
        <f t="shared" si="10"/>
        <v>0</v>
      </c>
    </row>
    <row r="241" spans="2:10">
      <c r="B241" s="166"/>
      <c r="C241" s="121" t="s">
        <v>605</v>
      </c>
      <c r="D241" s="122" t="s">
        <v>606</v>
      </c>
      <c r="E241" s="123" t="s">
        <v>189</v>
      </c>
      <c r="F241" s="127">
        <v>150</v>
      </c>
      <c r="G241" s="126">
        <v>0</v>
      </c>
      <c r="H241" s="126">
        <f t="shared" si="11"/>
        <v>0</v>
      </c>
      <c r="I241" s="126">
        <f t="shared" si="9"/>
        <v>0</v>
      </c>
      <c r="J241" s="126">
        <f t="shared" si="10"/>
        <v>0</v>
      </c>
    </row>
    <row r="242" spans="2:10" ht="22.5">
      <c r="B242" s="166"/>
      <c r="C242" s="121" t="s">
        <v>607</v>
      </c>
      <c r="D242" s="122" t="s">
        <v>608</v>
      </c>
      <c r="E242" s="123" t="s">
        <v>189</v>
      </c>
      <c r="F242" s="127">
        <v>180</v>
      </c>
      <c r="G242" s="126">
        <v>0</v>
      </c>
      <c r="H242" s="126">
        <f t="shared" si="11"/>
        <v>0</v>
      </c>
      <c r="I242" s="126">
        <f t="shared" si="9"/>
        <v>0</v>
      </c>
      <c r="J242" s="126">
        <f t="shared" si="10"/>
        <v>0</v>
      </c>
    </row>
    <row r="243" spans="2:10">
      <c r="B243" s="166"/>
      <c r="C243" s="121" t="s">
        <v>609</v>
      </c>
      <c r="D243" s="122" t="s">
        <v>610</v>
      </c>
      <c r="E243" s="123" t="s">
        <v>189</v>
      </c>
      <c r="F243" s="127">
        <v>225</v>
      </c>
      <c r="G243" s="126">
        <v>0</v>
      </c>
      <c r="H243" s="126">
        <f t="shared" si="11"/>
        <v>0</v>
      </c>
      <c r="I243" s="126">
        <f t="shared" si="9"/>
        <v>0</v>
      </c>
      <c r="J243" s="126">
        <f t="shared" si="10"/>
        <v>0</v>
      </c>
    </row>
    <row r="244" spans="2:10">
      <c r="B244" s="166"/>
      <c r="C244" s="121" t="s">
        <v>611</v>
      </c>
      <c r="D244" s="122" t="s">
        <v>612</v>
      </c>
      <c r="E244" s="123" t="s">
        <v>10</v>
      </c>
      <c r="F244" s="127">
        <v>35</v>
      </c>
      <c r="G244" s="126">
        <v>0</v>
      </c>
      <c r="H244" s="126">
        <f t="shared" si="11"/>
        <v>0</v>
      </c>
      <c r="I244" s="126">
        <f t="shared" si="9"/>
        <v>0</v>
      </c>
      <c r="J244" s="126">
        <f t="shared" si="10"/>
        <v>0</v>
      </c>
    </row>
    <row r="245" spans="2:10">
      <c r="B245" s="166"/>
      <c r="C245" s="121" t="s">
        <v>613</v>
      </c>
      <c r="D245" s="122" t="s">
        <v>614</v>
      </c>
      <c r="E245" s="123" t="s">
        <v>189</v>
      </c>
      <c r="F245" s="127">
        <v>140</v>
      </c>
      <c r="G245" s="126">
        <v>0</v>
      </c>
      <c r="H245" s="126">
        <f t="shared" si="11"/>
        <v>0</v>
      </c>
      <c r="I245" s="126">
        <f t="shared" si="9"/>
        <v>0</v>
      </c>
      <c r="J245" s="126">
        <f t="shared" si="10"/>
        <v>0</v>
      </c>
    </row>
    <row r="246" spans="2:10" ht="22.5">
      <c r="B246" s="166"/>
      <c r="C246" s="121" t="s">
        <v>615</v>
      </c>
      <c r="D246" s="122" t="s">
        <v>616</v>
      </c>
      <c r="E246" s="123" t="s">
        <v>43</v>
      </c>
      <c r="F246" s="127">
        <v>60</v>
      </c>
      <c r="G246" s="126">
        <v>0</v>
      </c>
      <c r="H246" s="126">
        <f t="shared" si="11"/>
        <v>0</v>
      </c>
      <c r="I246" s="126">
        <f t="shared" si="9"/>
        <v>0</v>
      </c>
      <c r="J246" s="126">
        <f t="shared" si="10"/>
        <v>0</v>
      </c>
    </row>
    <row r="247" spans="2:10">
      <c r="F247" s="128"/>
      <c r="G247" s="129"/>
      <c r="H247" s="126"/>
      <c r="I247" s="126"/>
      <c r="J247" s="126"/>
    </row>
    <row r="248" spans="2:10" ht="22.5">
      <c r="B248" s="171" t="s">
        <v>617</v>
      </c>
      <c r="C248" s="121" t="s">
        <v>618</v>
      </c>
      <c r="D248" s="122" t="s">
        <v>619</v>
      </c>
      <c r="E248" s="123" t="s">
        <v>281</v>
      </c>
      <c r="F248" s="127">
        <v>80</v>
      </c>
      <c r="G248" s="126">
        <v>0</v>
      </c>
      <c r="H248" s="126">
        <f t="shared" si="11"/>
        <v>0</v>
      </c>
      <c r="I248" s="126">
        <f t="shared" si="9"/>
        <v>0</v>
      </c>
      <c r="J248" s="126">
        <f t="shared" si="10"/>
        <v>0</v>
      </c>
    </row>
    <row r="249" spans="2:10" ht="22.5">
      <c r="B249" s="172"/>
      <c r="C249" s="121" t="s">
        <v>620</v>
      </c>
      <c r="D249" s="122" t="s">
        <v>621</v>
      </c>
      <c r="E249" s="123" t="s">
        <v>281</v>
      </c>
      <c r="F249" s="127">
        <v>35</v>
      </c>
      <c r="G249" s="126">
        <v>0</v>
      </c>
      <c r="H249" s="126">
        <f t="shared" si="11"/>
        <v>0</v>
      </c>
      <c r="I249" s="126">
        <f t="shared" si="9"/>
        <v>0</v>
      </c>
      <c r="J249" s="126">
        <f t="shared" si="10"/>
        <v>0</v>
      </c>
    </row>
    <row r="250" spans="2:10">
      <c r="B250" s="172"/>
      <c r="C250" s="121" t="s">
        <v>622</v>
      </c>
      <c r="D250" s="122" t="s">
        <v>623</v>
      </c>
      <c r="E250" s="123" t="s">
        <v>281</v>
      </c>
      <c r="F250" s="127">
        <v>50</v>
      </c>
      <c r="G250" s="126">
        <v>0</v>
      </c>
      <c r="H250" s="126">
        <f t="shared" si="11"/>
        <v>0</v>
      </c>
      <c r="I250" s="126">
        <f t="shared" si="9"/>
        <v>0</v>
      </c>
      <c r="J250" s="126">
        <f t="shared" si="10"/>
        <v>0</v>
      </c>
    </row>
    <row r="251" spans="2:10">
      <c r="B251" s="172"/>
      <c r="C251" s="121" t="s">
        <v>624</v>
      </c>
      <c r="D251" s="122" t="s">
        <v>625</v>
      </c>
      <c r="E251" s="123" t="s">
        <v>626</v>
      </c>
      <c r="F251" s="135">
        <v>1.2</v>
      </c>
      <c r="G251" s="126">
        <v>0</v>
      </c>
      <c r="H251" s="126">
        <f t="shared" si="11"/>
        <v>0</v>
      </c>
      <c r="I251" s="126">
        <f t="shared" si="9"/>
        <v>0</v>
      </c>
      <c r="J251" s="126">
        <f t="shared" si="10"/>
        <v>0</v>
      </c>
    </row>
    <row r="252" spans="2:10">
      <c r="B252" s="172"/>
      <c r="C252" s="121" t="s">
        <v>627</v>
      </c>
      <c r="D252" s="122" t="s">
        <v>628</v>
      </c>
      <c r="E252" s="123" t="s">
        <v>370</v>
      </c>
      <c r="F252" s="135">
        <v>50</v>
      </c>
      <c r="G252" s="126">
        <v>0</v>
      </c>
      <c r="H252" s="126">
        <f t="shared" si="11"/>
        <v>0</v>
      </c>
      <c r="I252" s="126">
        <f t="shared" si="9"/>
        <v>0</v>
      </c>
      <c r="J252" s="126">
        <f t="shared" si="10"/>
        <v>0</v>
      </c>
    </row>
    <row r="253" spans="2:10">
      <c r="B253" s="172"/>
      <c r="C253" s="121" t="s">
        <v>629</v>
      </c>
      <c r="D253" s="122" t="s">
        <v>630</v>
      </c>
      <c r="E253" s="123" t="s">
        <v>370</v>
      </c>
      <c r="F253" s="135">
        <v>30</v>
      </c>
      <c r="G253" s="126">
        <v>0</v>
      </c>
      <c r="H253" s="126">
        <f t="shared" si="11"/>
        <v>0</v>
      </c>
      <c r="I253" s="126">
        <f t="shared" si="9"/>
        <v>0</v>
      </c>
      <c r="J253" s="126">
        <f t="shared" si="10"/>
        <v>0</v>
      </c>
    </row>
    <row r="254" spans="2:10">
      <c r="B254" s="173"/>
      <c r="C254" s="121" t="s">
        <v>631</v>
      </c>
      <c r="D254" s="122" t="s">
        <v>632</v>
      </c>
      <c r="E254" s="123" t="s">
        <v>370</v>
      </c>
      <c r="F254" s="135">
        <v>15</v>
      </c>
      <c r="G254" s="126">
        <v>0</v>
      </c>
      <c r="H254" s="126">
        <f t="shared" si="11"/>
        <v>0</v>
      </c>
      <c r="I254" s="126">
        <f t="shared" si="9"/>
        <v>0</v>
      </c>
      <c r="J254" s="126">
        <f t="shared" si="10"/>
        <v>0</v>
      </c>
    </row>
    <row r="255" spans="2:10">
      <c r="F255" s="128"/>
      <c r="G255" s="129"/>
      <c r="H255" s="126"/>
      <c r="I255" s="126"/>
      <c r="J255" s="126"/>
    </row>
    <row r="256" spans="2:10" ht="22.5">
      <c r="B256" s="163" t="s">
        <v>633</v>
      </c>
      <c r="C256" s="121" t="s">
        <v>634</v>
      </c>
      <c r="D256" s="122" t="s">
        <v>635</v>
      </c>
      <c r="E256" s="123" t="s">
        <v>189</v>
      </c>
      <c r="F256" s="127">
        <v>14.5</v>
      </c>
      <c r="G256" s="126">
        <v>0</v>
      </c>
      <c r="H256" s="126">
        <f t="shared" si="11"/>
        <v>0</v>
      </c>
      <c r="I256" s="126">
        <f t="shared" si="9"/>
        <v>0</v>
      </c>
      <c r="J256" s="126">
        <f t="shared" si="10"/>
        <v>0</v>
      </c>
    </row>
    <row r="257" spans="2:10" ht="22.5">
      <c r="B257" s="164"/>
      <c r="C257" s="121" t="s">
        <v>636</v>
      </c>
      <c r="D257" s="122" t="s">
        <v>637</v>
      </c>
      <c r="E257" s="123" t="s">
        <v>189</v>
      </c>
      <c r="F257" s="127">
        <v>11.5</v>
      </c>
      <c r="G257" s="126">
        <v>0</v>
      </c>
      <c r="H257" s="126">
        <f t="shared" si="11"/>
        <v>0</v>
      </c>
      <c r="I257" s="126">
        <f t="shared" si="9"/>
        <v>0</v>
      </c>
      <c r="J257" s="126">
        <f t="shared" si="10"/>
        <v>0</v>
      </c>
    </row>
    <row r="258" spans="2:10" ht="22.5">
      <c r="B258" s="164"/>
      <c r="C258" s="121" t="s">
        <v>638</v>
      </c>
      <c r="D258" s="122" t="s">
        <v>639</v>
      </c>
      <c r="E258" s="123" t="s">
        <v>189</v>
      </c>
      <c r="F258" s="127">
        <v>25</v>
      </c>
      <c r="G258" s="126">
        <v>0</v>
      </c>
      <c r="H258" s="126">
        <f t="shared" si="11"/>
        <v>0</v>
      </c>
      <c r="I258" s="126">
        <f t="shared" si="9"/>
        <v>0</v>
      </c>
      <c r="J258" s="126">
        <f t="shared" si="10"/>
        <v>0</v>
      </c>
    </row>
    <row r="259" spans="2:10" ht="22.5">
      <c r="B259" s="164"/>
      <c r="C259" s="121" t="s">
        <v>640</v>
      </c>
      <c r="D259" s="122" t="s">
        <v>641</v>
      </c>
      <c r="E259" s="123" t="s">
        <v>189</v>
      </c>
      <c r="F259" s="127">
        <v>12</v>
      </c>
      <c r="G259" s="126">
        <v>0</v>
      </c>
      <c r="H259" s="126">
        <f t="shared" si="11"/>
        <v>0</v>
      </c>
      <c r="I259" s="126">
        <f t="shared" si="9"/>
        <v>0</v>
      </c>
      <c r="J259" s="126">
        <f t="shared" si="10"/>
        <v>0</v>
      </c>
    </row>
    <row r="260" spans="2:10" ht="22.5">
      <c r="B260" s="164"/>
      <c r="C260" s="121" t="s">
        <v>642</v>
      </c>
      <c r="D260" s="122" t="s">
        <v>643</v>
      </c>
      <c r="E260" s="123" t="s">
        <v>189</v>
      </c>
      <c r="F260" s="127">
        <v>10</v>
      </c>
      <c r="G260" s="126">
        <v>0</v>
      </c>
      <c r="H260" s="126">
        <f t="shared" si="11"/>
        <v>0</v>
      </c>
      <c r="I260" s="126">
        <f t="shared" si="9"/>
        <v>0</v>
      </c>
      <c r="J260" s="126">
        <f t="shared" si="10"/>
        <v>0</v>
      </c>
    </row>
    <row r="261" spans="2:10" ht="25.5">
      <c r="B261" s="164"/>
      <c r="C261" s="121" t="s">
        <v>644</v>
      </c>
      <c r="D261" s="122" t="s">
        <v>645</v>
      </c>
      <c r="E261" s="123" t="s">
        <v>189</v>
      </c>
      <c r="F261" s="127">
        <v>5</v>
      </c>
      <c r="G261" s="126">
        <v>0</v>
      </c>
      <c r="H261" s="126">
        <f t="shared" si="11"/>
        <v>0</v>
      </c>
      <c r="I261" s="126">
        <f t="shared" si="9"/>
        <v>0</v>
      </c>
      <c r="J261" s="126">
        <f t="shared" si="10"/>
        <v>0</v>
      </c>
    </row>
    <row r="262" spans="2:10">
      <c r="B262" s="164"/>
      <c r="C262" s="121" t="s">
        <v>646</v>
      </c>
      <c r="D262" s="122" t="s">
        <v>647</v>
      </c>
      <c r="E262" s="123" t="s">
        <v>189</v>
      </c>
      <c r="F262" s="127">
        <v>7</v>
      </c>
      <c r="G262" s="126">
        <v>0</v>
      </c>
      <c r="H262" s="126">
        <f t="shared" si="11"/>
        <v>0</v>
      </c>
      <c r="I262" s="126">
        <f t="shared" si="9"/>
        <v>0</v>
      </c>
      <c r="J262" s="126">
        <f t="shared" si="10"/>
        <v>0</v>
      </c>
    </row>
    <row r="263" spans="2:10" ht="22.5">
      <c r="B263" s="164"/>
      <c r="C263" s="121" t="s">
        <v>648</v>
      </c>
      <c r="D263" s="122" t="s">
        <v>649</v>
      </c>
      <c r="E263" s="123" t="s">
        <v>189</v>
      </c>
      <c r="F263" s="127">
        <v>36</v>
      </c>
      <c r="G263" s="126">
        <v>0</v>
      </c>
      <c r="H263" s="126">
        <f t="shared" si="11"/>
        <v>0</v>
      </c>
      <c r="I263" s="126">
        <f t="shared" si="9"/>
        <v>0</v>
      </c>
      <c r="J263" s="126">
        <f t="shared" si="10"/>
        <v>0</v>
      </c>
    </row>
    <row r="264" spans="2:10">
      <c r="B264" s="164"/>
      <c r="C264" s="121" t="s">
        <v>650</v>
      </c>
      <c r="D264" s="122" t="s">
        <v>651</v>
      </c>
      <c r="E264" s="123" t="s">
        <v>281</v>
      </c>
      <c r="F264" s="127">
        <v>40</v>
      </c>
      <c r="G264" s="126">
        <v>0</v>
      </c>
      <c r="H264" s="126">
        <f t="shared" si="11"/>
        <v>0</v>
      </c>
      <c r="I264" s="126">
        <f t="shared" si="9"/>
        <v>0</v>
      </c>
      <c r="J264" s="126">
        <f t="shared" si="10"/>
        <v>0</v>
      </c>
    </row>
    <row r="265" spans="2:10">
      <c r="B265" s="164"/>
      <c r="C265" s="121" t="s">
        <v>652</v>
      </c>
      <c r="D265" s="122" t="s">
        <v>653</v>
      </c>
      <c r="E265" s="123" t="s">
        <v>281</v>
      </c>
      <c r="F265" s="127">
        <v>35</v>
      </c>
      <c r="G265" s="126">
        <v>0</v>
      </c>
      <c r="H265" s="126">
        <f t="shared" si="11"/>
        <v>0</v>
      </c>
      <c r="I265" s="126">
        <f t="shared" si="9"/>
        <v>0</v>
      </c>
      <c r="J265" s="126">
        <f t="shared" si="10"/>
        <v>0</v>
      </c>
    </row>
    <row r="266" spans="2:10">
      <c r="B266" s="164"/>
      <c r="C266" s="121" t="s">
        <v>654</v>
      </c>
      <c r="D266" s="122" t="s">
        <v>655</v>
      </c>
      <c r="E266" s="123" t="s">
        <v>281</v>
      </c>
      <c r="F266" s="127">
        <v>29</v>
      </c>
      <c r="G266" s="126">
        <v>0</v>
      </c>
      <c r="H266" s="126">
        <f t="shared" si="11"/>
        <v>0</v>
      </c>
      <c r="I266" s="126">
        <f t="shared" si="9"/>
        <v>0</v>
      </c>
      <c r="J266" s="126">
        <f t="shared" si="10"/>
        <v>0</v>
      </c>
    </row>
    <row r="267" spans="2:10">
      <c r="B267" s="164"/>
      <c r="C267" s="121" t="s">
        <v>656</v>
      </c>
      <c r="D267" s="122" t="s">
        <v>657</v>
      </c>
      <c r="E267" s="123" t="s">
        <v>658</v>
      </c>
      <c r="F267" s="127">
        <v>10</v>
      </c>
      <c r="G267" s="126">
        <v>0</v>
      </c>
      <c r="H267" s="125">
        <f>F267*G267</f>
        <v>0</v>
      </c>
      <c r="I267" s="126">
        <f t="shared" ref="I267:I330" si="12">H267*0.24</f>
        <v>0</v>
      </c>
      <c r="J267" s="126">
        <f t="shared" ref="J267:J330" si="13">H267+I267</f>
        <v>0</v>
      </c>
    </row>
    <row r="268" spans="2:10">
      <c r="B268" s="164"/>
      <c r="C268" s="121" t="s">
        <v>659</v>
      </c>
      <c r="D268" s="122" t="s">
        <v>660</v>
      </c>
      <c r="E268" s="123" t="s">
        <v>658</v>
      </c>
      <c r="F268" s="127">
        <v>12</v>
      </c>
      <c r="G268" s="126">
        <v>0</v>
      </c>
      <c r="H268" s="126">
        <f t="shared" si="11"/>
        <v>0</v>
      </c>
      <c r="I268" s="126">
        <f t="shared" si="12"/>
        <v>0</v>
      </c>
      <c r="J268" s="126">
        <f t="shared" si="13"/>
        <v>0</v>
      </c>
    </row>
    <row r="269" spans="2:10">
      <c r="B269" s="164"/>
      <c r="C269" s="121" t="s">
        <v>661</v>
      </c>
      <c r="D269" s="122" t="s">
        <v>662</v>
      </c>
      <c r="E269" s="123" t="s">
        <v>658</v>
      </c>
      <c r="F269" s="127">
        <v>15</v>
      </c>
      <c r="G269" s="126">
        <v>0</v>
      </c>
      <c r="H269" s="126">
        <f t="shared" si="11"/>
        <v>0</v>
      </c>
      <c r="I269" s="126">
        <f t="shared" si="12"/>
        <v>0</v>
      </c>
      <c r="J269" s="126">
        <f t="shared" si="13"/>
        <v>0</v>
      </c>
    </row>
    <row r="270" spans="2:10">
      <c r="B270" s="164"/>
      <c r="C270" s="121" t="s">
        <v>663</v>
      </c>
      <c r="D270" s="122" t="s">
        <v>664</v>
      </c>
      <c r="E270" s="123" t="s">
        <v>658</v>
      </c>
      <c r="F270" s="127">
        <v>20</v>
      </c>
      <c r="G270" s="126">
        <v>0</v>
      </c>
      <c r="H270" s="126">
        <f t="shared" ref="H270:H333" si="14">F270*G270</f>
        <v>0</v>
      </c>
      <c r="I270" s="126">
        <f t="shared" si="12"/>
        <v>0</v>
      </c>
      <c r="J270" s="126">
        <f t="shared" si="13"/>
        <v>0</v>
      </c>
    </row>
    <row r="271" spans="2:10">
      <c r="B271" s="164"/>
      <c r="C271" s="121" t="s">
        <v>665</v>
      </c>
      <c r="D271" s="130" t="s">
        <v>666</v>
      </c>
      <c r="E271" s="131" t="s">
        <v>189</v>
      </c>
      <c r="F271" s="132">
        <v>70</v>
      </c>
      <c r="G271" s="126">
        <v>0</v>
      </c>
      <c r="H271" s="126">
        <f t="shared" si="14"/>
        <v>0</v>
      </c>
      <c r="I271" s="126">
        <f t="shared" si="12"/>
        <v>0</v>
      </c>
      <c r="J271" s="126">
        <f t="shared" si="13"/>
        <v>0</v>
      </c>
    </row>
    <row r="272" spans="2:10" ht="22.5">
      <c r="B272" s="165"/>
      <c r="C272" s="121" t="s">
        <v>667</v>
      </c>
      <c r="D272" s="122" t="s">
        <v>668</v>
      </c>
      <c r="E272" s="123" t="s">
        <v>658</v>
      </c>
      <c r="F272" s="127">
        <v>2</v>
      </c>
      <c r="G272" s="126">
        <v>0</v>
      </c>
      <c r="H272" s="126">
        <f t="shared" si="14"/>
        <v>0</v>
      </c>
      <c r="I272" s="126">
        <f t="shared" si="12"/>
        <v>0</v>
      </c>
      <c r="J272" s="126">
        <f t="shared" si="13"/>
        <v>0</v>
      </c>
    </row>
    <row r="273" spans="2:10">
      <c r="F273" s="128"/>
      <c r="G273" s="129"/>
      <c r="H273" s="126"/>
      <c r="I273" s="126"/>
      <c r="J273" s="126"/>
    </row>
    <row r="274" spans="2:10" ht="22.5">
      <c r="B274" s="166" t="s">
        <v>669</v>
      </c>
      <c r="C274" s="121" t="s">
        <v>670</v>
      </c>
      <c r="D274" s="122" t="s">
        <v>671</v>
      </c>
      <c r="E274" s="123" t="s">
        <v>301</v>
      </c>
      <c r="F274" s="127">
        <v>50</v>
      </c>
      <c r="G274" s="126">
        <v>0</v>
      </c>
      <c r="H274" s="126">
        <f t="shared" si="14"/>
        <v>0</v>
      </c>
      <c r="I274" s="126">
        <f t="shared" si="12"/>
        <v>0</v>
      </c>
      <c r="J274" s="126">
        <f t="shared" si="13"/>
        <v>0</v>
      </c>
    </row>
    <row r="275" spans="2:10">
      <c r="B275" s="166"/>
      <c r="C275" s="121" t="s">
        <v>672</v>
      </c>
      <c r="D275" s="122" t="s">
        <v>673</v>
      </c>
      <c r="E275" s="123" t="s">
        <v>189</v>
      </c>
      <c r="F275" s="127">
        <v>60</v>
      </c>
      <c r="G275" s="126">
        <v>0</v>
      </c>
      <c r="H275" s="126">
        <f t="shared" si="14"/>
        <v>0</v>
      </c>
      <c r="I275" s="126">
        <f t="shared" si="12"/>
        <v>0</v>
      </c>
      <c r="J275" s="126">
        <f t="shared" si="13"/>
        <v>0</v>
      </c>
    </row>
    <row r="276" spans="2:10">
      <c r="B276" s="166"/>
      <c r="C276" s="121" t="s">
        <v>674</v>
      </c>
      <c r="D276" s="122" t="s">
        <v>675</v>
      </c>
      <c r="E276" s="123" t="s">
        <v>189</v>
      </c>
      <c r="F276" s="127">
        <v>35</v>
      </c>
      <c r="G276" s="126">
        <v>0</v>
      </c>
      <c r="H276" s="126">
        <f t="shared" si="14"/>
        <v>0</v>
      </c>
      <c r="I276" s="126">
        <f t="shared" si="12"/>
        <v>0</v>
      </c>
      <c r="J276" s="126">
        <f t="shared" si="13"/>
        <v>0</v>
      </c>
    </row>
    <row r="277" spans="2:10">
      <c r="B277" s="166"/>
      <c r="C277" s="121" t="s">
        <v>676</v>
      </c>
      <c r="D277" s="122" t="s">
        <v>677</v>
      </c>
      <c r="E277" s="123" t="s">
        <v>189</v>
      </c>
      <c r="F277" s="127">
        <v>80</v>
      </c>
      <c r="G277" s="126">
        <v>0</v>
      </c>
      <c r="H277" s="126">
        <f t="shared" si="14"/>
        <v>0</v>
      </c>
      <c r="I277" s="126">
        <f t="shared" si="12"/>
        <v>0</v>
      </c>
      <c r="J277" s="126">
        <f t="shared" si="13"/>
        <v>0</v>
      </c>
    </row>
    <row r="278" spans="2:10" ht="22.5">
      <c r="B278" s="166"/>
      <c r="C278" s="121" t="s">
        <v>678</v>
      </c>
      <c r="D278" s="122" t="s">
        <v>679</v>
      </c>
      <c r="E278" s="123" t="s">
        <v>370</v>
      </c>
      <c r="F278" s="127">
        <v>55</v>
      </c>
      <c r="G278" s="126">
        <v>0</v>
      </c>
      <c r="H278" s="126">
        <f t="shared" si="14"/>
        <v>0</v>
      </c>
      <c r="I278" s="126">
        <f t="shared" si="12"/>
        <v>0</v>
      </c>
      <c r="J278" s="126">
        <f t="shared" si="13"/>
        <v>0</v>
      </c>
    </row>
    <row r="279" spans="2:10" ht="22.5">
      <c r="B279" s="166"/>
      <c r="C279" s="121" t="s">
        <v>680</v>
      </c>
      <c r="D279" s="122" t="s">
        <v>681</v>
      </c>
      <c r="E279" s="123" t="s">
        <v>370</v>
      </c>
      <c r="F279" s="127">
        <v>45</v>
      </c>
      <c r="G279" s="126">
        <v>0</v>
      </c>
      <c r="H279" s="126">
        <f t="shared" si="14"/>
        <v>0</v>
      </c>
      <c r="I279" s="126">
        <f t="shared" si="12"/>
        <v>0</v>
      </c>
      <c r="J279" s="126">
        <f t="shared" si="13"/>
        <v>0</v>
      </c>
    </row>
    <row r="280" spans="2:10">
      <c r="B280" s="166"/>
      <c r="C280" s="121" t="s">
        <v>682</v>
      </c>
      <c r="D280" s="122" t="s">
        <v>683</v>
      </c>
      <c r="E280" s="123" t="s">
        <v>370</v>
      </c>
      <c r="F280" s="127">
        <v>35</v>
      </c>
      <c r="G280" s="126">
        <v>0</v>
      </c>
      <c r="H280" s="126">
        <f t="shared" si="14"/>
        <v>0</v>
      </c>
      <c r="I280" s="126">
        <f t="shared" si="12"/>
        <v>0</v>
      </c>
      <c r="J280" s="126">
        <f t="shared" si="13"/>
        <v>0</v>
      </c>
    </row>
    <row r="281" spans="2:10">
      <c r="B281" s="166"/>
      <c r="C281" s="121" t="s">
        <v>684</v>
      </c>
      <c r="D281" s="122" t="s">
        <v>685</v>
      </c>
      <c r="E281" s="123" t="s">
        <v>370</v>
      </c>
      <c r="F281" s="127">
        <v>60</v>
      </c>
      <c r="G281" s="126">
        <v>0</v>
      </c>
      <c r="H281" s="126">
        <f t="shared" si="14"/>
        <v>0</v>
      </c>
      <c r="I281" s="126">
        <f t="shared" si="12"/>
        <v>0</v>
      </c>
      <c r="J281" s="126">
        <f t="shared" si="13"/>
        <v>0</v>
      </c>
    </row>
    <row r="282" spans="2:10">
      <c r="B282" s="166"/>
      <c r="C282" s="121" t="s">
        <v>686</v>
      </c>
      <c r="D282" s="122" t="s">
        <v>687</v>
      </c>
      <c r="E282" s="123" t="s">
        <v>688</v>
      </c>
      <c r="F282" s="127">
        <v>1.6</v>
      </c>
      <c r="G282" s="126">
        <v>0</v>
      </c>
      <c r="H282" s="126">
        <f t="shared" si="14"/>
        <v>0</v>
      </c>
      <c r="I282" s="126">
        <f t="shared" si="12"/>
        <v>0</v>
      </c>
      <c r="J282" s="126">
        <f t="shared" si="13"/>
        <v>0</v>
      </c>
    </row>
    <row r="283" spans="2:10">
      <c r="F283" s="128"/>
      <c r="G283" s="129"/>
      <c r="H283" s="126"/>
      <c r="I283" s="126"/>
      <c r="J283" s="126"/>
    </row>
    <row r="284" spans="2:10" ht="22.5">
      <c r="B284" s="163" t="s">
        <v>689</v>
      </c>
      <c r="C284" s="121" t="s">
        <v>690</v>
      </c>
      <c r="D284" s="122" t="s">
        <v>691</v>
      </c>
      <c r="E284" s="123" t="s">
        <v>692</v>
      </c>
      <c r="F284" s="127">
        <v>60</v>
      </c>
      <c r="G284" s="126">
        <v>0</v>
      </c>
      <c r="H284" s="126">
        <f t="shared" si="14"/>
        <v>0</v>
      </c>
      <c r="I284" s="126">
        <f t="shared" si="12"/>
        <v>0</v>
      </c>
      <c r="J284" s="126">
        <f t="shared" si="13"/>
        <v>0</v>
      </c>
    </row>
    <row r="285" spans="2:10" ht="22.5">
      <c r="B285" s="164"/>
      <c r="C285" s="121" t="s">
        <v>693</v>
      </c>
      <c r="D285" s="122" t="s">
        <v>694</v>
      </c>
      <c r="E285" s="123" t="s">
        <v>692</v>
      </c>
      <c r="F285" s="127">
        <v>65</v>
      </c>
      <c r="G285" s="126">
        <v>0</v>
      </c>
      <c r="H285" s="126">
        <f t="shared" si="14"/>
        <v>0</v>
      </c>
      <c r="I285" s="126">
        <f t="shared" si="12"/>
        <v>0</v>
      </c>
      <c r="J285" s="126">
        <f t="shared" si="13"/>
        <v>0</v>
      </c>
    </row>
    <row r="286" spans="2:10" ht="33.75">
      <c r="B286" s="164"/>
      <c r="C286" s="121" t="s">
        <v>695</v>
      </c>
      <c r="D286" s="122" t="s">
        <v>696</v>
      </c>
      <c r="E286" s="123" t="s">
        <v>692</v>
      </c>
      <c r="F286" s="127">
        <v>75</v>
      </c>
      <c r="G286" s="126">
        <v>0</v>
      </c>
      <c r="H286" s="126">
        <f t="shared" si="14"/>
        <v>0</v>
      </c>
      <c r="I286" s="126">
        <f t="shared" si="12"/>
        <v>0</v>
      </c>
      <c r="J286" s="126">
        <f t="shared" si="13"/>
        <v>0</v>
      </c>
    </row>
    <row r="287" spans="2:10">
      <c r="B287" s="164"/>
      <c r="C287" s="121" t="s">
        <v>697</v>
      </c>
      <c r="D287" s="122" t="s">
        <v>698</v>
      </c>
      <c r="E287" s="123" t="s">
        <v>692</v>
      </c>
      <c r="F287" s="127">
        <v>30</v>
      </c>
      <c r="G287" s="126">
        <v>0</v>
      </c>
      <c r="H287" s="126">
        <f t="shared" si="14"/>
        <v>0</v>
      </c>
      <c r="I287" s="126">
        <f t="shared" si="12"/>
        <v>0</v>
      </c>
      <c r="J287" s="126">
        <f t="shared" si="13"/>
        <v>0</v>
      </c>
    </row>
    <row r="288" spans="2:10" ht="22.5">
      <c r="B288" s="164"/>
      <c r="C288" s="121" t="s">
        <v>699</v>
      </c>
      <c r="D288" s="122" t="s">
        <v>700</v>
      </c>
      <c r="E288" s="123" t="s">
        <v>692</v>
      </c>
      <c r="F288" s="127">
        <v>72</v>
      </c>
      <c r="G288" s="126">
        <v>0</v>
      </c>
      <c r="H288" s="126">
        <f t="shared" si="14"/>
        <v>0</v>
      </c>
      <c r="I288" s="126">
        <f t="shared" si="12"/>
        <v>0</v>
      </c>
      <c r="J288" s="126">
        <f t="shared" si="13"/>
        <v>0</v>
      </c>
    </row>
    <row r="289" spans="2:10" ht="22.5">
      <c r="B289" s="164"/>
      <c r="C289" s="121" t="s">
        <v>701</v>
      </c>
      <c r="D289" s="122" t="s">
        <v>702</v>
      </c>
      <c r="E289" s="123" t="s">
        <v>692</v>
      </c>
      <c r="F289" s="127">
        <v>74</v>
      </c>
      <c r="G289" s="126">
        <v>0</v>
      </c>
      <c r="H289" s="126">
        <f t="shared" si="14"/>
        <v>0</v>
      </c>
      <c r="I289" s="126">
        <f t="shared" si="12"/>
        <v>0</v>
      </c>
      <c r="J289" s="126">
        <f t="shared" si="13"/>
        <v>0</v>
      </c>
    </row>
    <row r="290" spans="2:10" ht="22.5">
      <c r="B290" s="164"/>
      <c r="C290" s="121" t="s">
        <v>703</v>
      </c>
      <c r="D290" s="122" t="s">
        <v>704</v>
      </c>
      <c r="E290" s="123" t="s">
        <v>692</v>
      </c>
      <c r="F290" s="127">
        <v>35</v>
      </c>
      <c r="G290" s="126">
        <v>0</v>
      </c>
      <c r="H290" s="126">
        <f t="shared" si="14"/>
        <v>0</v>
      </c>
      <c r="I290" s="126">
        <f t="shared" si="12"/>
        <v>0</v>
      </c>
      <c r="J290" s="126">
        <f t="shared" si="13"/>
        <v>0</v>
      </c>
    </row>
    <row r="291" spans="2:10" ht="33.75">
      <c r="B291" s="164"/>
      <c r="C291" s="121" t="s">
        <v>705</v>
      </c>
      <c r="D291" s="122" t="s">
        <v>706</v>
      </c>
      <c r="E291" s="123" t="s">
        <v>11</v>
      </c>
      <c r="F291" s="127">
        <v>10</v>
      </c>
      <c r="G291" s="126">
        <v>0</v>
      </c>
      <c r="H291" s="126">
        <f t="shared" si="14"/>
        <v>0</v>
      </c>
      <c r="I291" s="126">
        <f t="shared" si="12"/>
        <v>0</v>
      </c>
      <c r="J291" s="126">
        <f t="shared" si="13"/>
        <v>0</v>
      </c>
    </row>
    <row r="292" spans="2:10" ht="22.5">
      <c r="B292" s="164"/>
      <c r="C292" s="121" t="s">
        <v>707</v>
      </c>
      <c r="D292" s="122" t="s">
        <v>708</v>
      </c>
      <c r="E292" s="123" t="s">
        <v>16</v>
      </c>
      <c r="F292" s="127">
        <v>50</v>
      </c>
      <c r="G292" s="126">
        <v>0</v>
      </c>
      <c r="H292" s="126">
        <f t="shared" si="14"/>
        <v>0</v>
      </c>
      <c r="I292" s="126">
        <f t="shared" si="12"/>
        <v>0</v>
      </c>
      <c r="J292" s="126">
        <f t="shared" si="13"/>
        <v>0</v>
      </c>
    </row>
    <row r="293" spans="2:10">
      <c r="B293" s="164"/>
      <c r="C293" s="121" t="s">
        <v>709</v>
      </c>
      <c r="D293" s="122" t="s">
        <v>710</v>
      </c>
      <c r="E293" s="123" t="s">
        <v>16</v>
      </c>
      <c r="F293" s="127">
        <v>70</v>
      </c>
      <c r="G293" s="126">
        <v>0</v>
      </c>
      <c r="H293" s="126">
        <f t="shared" si="14"/>
        <v>0</v>
      </c>
      <c r="I293" s="126">
        <f t="shared" si="12"/>
        <v>0</v>
      </c>
      <c r="J293" s="126">
        <f t="shared" si="13"/>
        <v>0</v>
      </c>
    </row>
    <row r="294" spans="2:10">
      <c r="B294" s="164"/>
      <c r="C294" s="121" t="s">
        <v>711</v>
      </c>
      <c r="D294" s="122" t="s">
        <v>712</v>
      </c>
      <c r="E294" s="123" t="s">
        <v>189</v>
      </c>
      <c r="F294" s="127">
        <v>24</v>
      </c>
      <c r="G294" s="126">
        <v>0</v>
      </c>
      <c r="H294" s="126">
        <f t="shared" si="14"/>
        <v>0</v>
      </c>
      <c r="I294" s="126">
        <f t="shared" si="12"/>
        <v>0</v>
      </c>
      <c r="J294" s="126">
        <f t="shared" si="13"/>
        <v>0</v>
      </c>
    </row>
    <row r="295" spans="2:10">
      <c r="B295" s="164"/>
      <c r="C295" s="121" t="s">
        <v>713</v>
      </c>
      <c r="D295" s="122" t="s">
        <v>714</v>
      </c>
      <c r="E295" s="123" t="s">
        <v>189</v>
      </c>
      <c r="F295" s="127">
        <v>28</v>
      </c>
      <c r="G295" s="126">
        <v>0</v>
      </c>
      <c r="H295" s="126">
        <f t="shared" si="14"/>
        <v>0</v>
      </c>
      <c r="I295" s="126">
        <f t="shared" si="12"/>
        <v>0</v>
      </c>
      <c r="J295" s="126">
        <f t="shared" si="13"/>
        <v>0</v>
      </c>
    </row>
    <row r="296" spans="2:10" ht="22.5">
      <c r="B296" s="164"/>
      <c r="C296" s="121" t="s">
        <v>715</v>
      </c>
      <c r="D296" s="122" t="s">
        <v>716</v>
      </c>
      <c r="E296" s="123" t="s">
        <v>189</v>
      </c>
      <c r="F296" s="127">
        <v>28</v>
      </c>
      <c r="G296" s="126">
        <v>0</v>
      </c>
      <c r="H296" s="126">
        <f t="shared" si="14"/>
        <v>0</v>
      </c>
      <c r="I296" s="126">
        <f t="shared" si="12"/>
        <v>0</v>
      </c>
      <c r="J296" s="126">
        <f t="shared" si="13"/>
        <v>0</v>
      </c>
    </row>
    <row r="297" spans="2:10">
      <c r="B297" s="164"/>
      <c r="C297" s="121" t="s">
        <v>717</v>
      </c>
      <c r="D297" s="122" t="s">
        <v>13</v>
      </c>
      <c r="E297" s="123" t="s">
        <v>189</v>
      </c>
      <c r="F297" s="127">
        <v>30</v>
      </c>
      <c r="G297" s="126">
        <v>0</v>
      </c>
      <c r="H297" s="126">
        <f t="shared" si="14"/>
        <v>0</v>
      </c>
      <c r="I297" s="126">
        <f t="shared" si="12"/>
        <v>0</v>
      </c>
      <c r="J297" s="126">
        <f t="shared" si="13"/>
        <v>0</v>
      </c>
    </row>
    <row r="298" spans="2:10">
      <c r="B298" s="164"/>
      <c r="C298" s="121" t="s">
        <v>718</v>
      </c>
      <c r="D298" s="122" t="s">
        <v>719</v>
      </c>
      <c r="E298" s="123" t="s">
        <v>189</v>
      </c>
      <c r="F298" s="127">
        <v>24</v>
      </c>
      <c r="G298" s="126">
        <v>0</v>
      </c>
      <c r="H298" s="126">
        <f t="shared" si="14"/>
        <v>0</v>
      </c>
      <c r="I298" s="126">
        <f t="shared" si="12"/>
        <v>0</v>
      </c>
      <c r="J298" s="126">
        <f t="shared" si="13"/>
        <v>0</v>
      </c>
    </row>
    <row r="299" spans="2:10" ht="22.5">
      <c r="B299" s="165"/>
      <c r="C299" s="121" t="s">
        <v>720</v>
      </c>
      <c r="D299" s="122" t="s">
        <v>721</v>
      </c>
      <c r="E299" s="123" t="s">
        <v>189</v>
      </c>
      <c r="F299" s="127">
        <v>50</v>
      </c>
      <c r="G299" s="126">
        <v>0</v>
      </c>
      <c r="H299" s="126">
        <f t="shared" si="14"/>
        <v>0</v>
      </c>
      <c r="I299" s="126">
        <f t="shared" si="12"/>
        <v>0</v>
      </c>
      <c r="J299" s="126">
        <f t="shared" si="13"/>
        <v>0</v>
      </c>
    </row>
    <row r="300" spans="2:10">
      <c r="F300" s="128"/>
      <c r="G300" s="129"/>
      <c r="H300" s="126"/>
      <c r="I300" s="126"/>
      <c r="J300" s="126"/>
    </row>
    <row r="301" spans="2:10">
      <c r="B301" s="166" t="s">
        <v>42</v>
      </c>
      <c r="C301" s="121" t="s">
        <v>722</v>
      </c>
      <c r="D301" s="122" t="s">
        <v>723</v>
      </c>
      <c r="E301" s="123" t="s">
        <v>11</v>
      </c>
      <c r="F301" s="127">
        <v>55</v>
      </c>
      <c r="G301" s="126">
        <v>0</v>
      </c>
      <c r="H301" s="126">
        <f t="shared" si="14"/>
        <v>0</v>
      </c>
      <c r="I301" s="126">
        <f t="shared" si="12"/>
        <v>0</v>
      </c>
      <c r="J301" s="126">
        <f t="shared" si="13"/>
        <v>0</v>
      </c>
    </row>
    <row r="302" spans="2:10">
      <c r="B302" s="166"/>
      <c r="C302" s="121" t="s">
        <v>724</v>
      </c>
      <c r="D302" s="122" t="s">
        <v>725</v>
      </c>
      <c r="E302" s="123" t="s">
        <v>11</v>
      </c>
      <c r="F302" s="127">
        <v>20</v>
      </c>
      <c r="G302" s="126">
        <v>0</v>
      </c>
      <c r="H302" s="126">
        <f t="shared" si="14"/>
        <v>0</v>
      </c>
      <c r="I302" s="126">
        <f t="shared" si="12"/>
        <v>0</v>
      </c>
      <c r="J302" s="126">
        <f t="shared" si="13"/>
        <v>0</v>
      </c>
    </row>
    <row r="303" spans="2:10" ht="22.5">
      <c r="B303" s="166"/>
      <c r="C303" s="121" t="s">
        <v>726</v>
      </c>
      <c r="D303" s="122" t="s">
        <v>727</v>
      </c>
      <c r="E303" s="123" t="s">
        <v>11</v>
      </c>
      <c r="F303" s="127">
        <v>80</v>
      </c>
      <c r="G303" s="126">
        <v>0</v>
      </c>
      <c r="H303" s="126">
        <f t="shared" si="14"/>
        <v>0</v>
      </c>
      <c r="I303" s="126">
        <f t="shared" si="12"/>
        <v>0</v>
      </c>
      <c r="J303" s="126">
        <f t="shared" si="13"/>
        <v>0</v>
      </c>
    </row>
    <row r="304" spans="2:10">
      <c r="B304" s="166"/>
      <c r="C304" s="121" t="s">
        <v>728</v>
      </c>
      <c r="D304" s="122" t="s">
        <v>729</v>
      </c>
      <c r="E304" s="123" t="s">
        <v>11</v>
      </c>
      <c r="F304" s="127">
        <v>110</v>
      </c>
      <c r="G304" s="126">
        <v>0</v>
      </c>
      <c r="H304" s="126">
        <f t="shared" si="14"/>
        <v>0</v>
      </c>
      <c r="I304" s="126">
        <f t="shared" si="12"/>
        <v>0</v>
      </c>
      <c r="J304" s="126">
        <f t="shared" si="13"/>
        <v>0</v>
      </c>
    </row>
    <row r="305" spans="2:10">
      <c r="B305" s="166"/>
      <c r="C305" s="121" t="s">
        <v>730</v>
      </c>
      <c r="D305" s="122" t="s">
        <v>731</v>
      </c>
      <c r="E305" s="123" t="s">
        <v>11</v>
      </c>
      <c r="F305" s="127">
        <v>65</v>
      </c>
      <c r="G305" s="126">
        <v>0</v>
      </c>
      <c r="H305" s="126">
        <f t="shared" si="14"/>
        <v>0</v>
      </c>
      <c r="I305" s="126">
        <f t="shared" si="12"/>
        <v>0</v>
      </c>
      <c r="J305" s="126">
        <f t="shared" si="13"/>
        <v>0</v>
      </c>
    </row>
    <row r="306" spans="2:10" ht="22.5">
      <c r="B306" s="166"/>
      <c r="C306" s="121" t="s">
        <v>732</v>
      </c>
      <c r="D306" s="122" t="s">
        <v>733</v>
      </c>
      <c r="E306" s="123" t="s">
        <v>11</v>
      </c>
      <c r="F306" s="127">
        <v>180</v>
      </c>
      <c r="G306" s="126">
        <v>0</v>
      </c>
      <c r="H306" s="126">
        <f t="shared" si="14"/>
        <v>0</v>
      </c>
      <c r="I306" s="126">
        <f t="shared" si="12"/>
        <v>0</v>
      </c>
      <c r="J306" s="126">
        <f t="shared" si="13"/>
        <v>0</v>
      </c>
    </row>
    <row r="307" spans="2:10" ht="22.5">
      <c r="B307" s="166"/>
      <c r="C307" s="121" t="s">
        <v>734</v>
      </c>
      <c r="D307" s="122" t="s">
        <v>735</v>
      </c>
      <c r="E307" s="123" t="s">
        <v>11</v>
      </c>
      <c r="F307" s="127">
        <v>100</v>
      </c>
      <c r="G307" s="126">
        <v>0</v>
      </c>
      <c r="H307" s="126">
        <f t="shared" si="14"/>
        <v>0</v>
      </c>
      <c r="I307" s="126">
        <f t="shared" si="12"/>
        <v>0</v>
      </c>
      <c r="J307" s="126">
        <f t="shared" si="13"/>
        <v>0</v>
      </c>
    </row>
    <row r="308" spans="2:10">
      <c r="F308" s="128"/>
      <c r="G308" s="129"/>
      <c r="H308" s="126"/>
      <c r="I308" s="126"/>
      <c r="J308" s="126"/>
    </row>
    <row r="309" spans="2:10">
      <c r="B309" s="163" t="s">
        <v>14</v>
      </c>
      <c r="C309" s="121" t="s">
        <v>736</v>
      </c>
      <c r="D309" s="122" t="s">
        <v>737</v>
      </c>
      <c r="E309" s="123" t="s">
        <v>189</v>
      </c>
      <c r="F309" s="127">
        <v>6.5</v>
      </c>
      <c r="G309" s="126">
        <v>0</v>
      </c>
      <c r="H309" s="126">
        <f t="shared" si="14"/>
        <v>0</v>
      </c>
      <c r="I309" s="126">
        <f t="shared" si="12"/>
        <v>0</v>
      </c>
      <c r="J309" s="126">
        <f t="shared" si="13"/>
        <v>0</v>
      </c>
    </row>
    <row r="310" spans="2:10">
      <c r="B310" s="164"/>
      <c r="C310" s="121" t="s">
        <v>738</v>
      </c>
      <c r="D310" s="122" t="s">
        <v>739</v>
      </c>
      <c r="E310" s="123" t="s">
        <v>189</v>
      </c>
      <c r="F310" s="127">
        <v>10</v>
      </c>
      <c r="G310" s="126">
        <v>0</v>
      </c>
      <c r="H310" s="126">
        <f t="shared" si="14"/>
        <v>0</v>
      </c>
      <c r="I310" s="126">
        <f t="shared" si="12"/>
        <v>0</v>
      </c>
      <c r="J310" s="126">
        <f t="shared" si="13"/>
        <v>0</v>
      </c>
    </row>
    <row r="311" spans="2:10">
      <c r="B311" s="164"/>
      <c r="C311" s="121" t="s">
        <v>740</v>
      </c>
      <c r="D311" s="122" t="s">
        <v>741</v>
      </c>
      <c r="E311" s="123" t="s">
        <v>189</v>
      </c>
      <c r="F311" s="127">
        <v>7.5</v>
      </c>
      <c r="G311" s="126">
        <v>0</v>
      </c>
      <c r="H311" s="126">
        <f t="shared" si="14"/>
        <v>0</v>
      </c>
      <c r="I311" s="126">
        <f t="shared" si="12"/>
        <v>0</v>
      </c>
      <c r="J311" s="126">
        <f t="shared" si="13"/>
        <v>0</v>
      </c>
    </row>
    <row r="312" spans="2:10" ht="22.5">
      <c r="B312" s="164"/>
      <c r="C312" s="121" t="s">
        <v>742</v>
      </c>
      <c r="D312" s="122" t="s">
        <v>743</v>
      </c>
      <c r="E312" s="123" t="s">
        <v>189</v>
      </c>
      <c r="F312" s="127">
        <v>10</v>
      </c>
      <c r="G312" s="126">
        <v>0</v>
      </c>
      <c r="H312" s="126">
        <f t="shared" si="14"/>
        <v>0</v>
      </c>
      <c r="I312" s="126">
        <f t="shared" si="12"/>
        <v>0</v>
      </c>
      <c r="J312" s="126">
        <f t="shared" si="13"/>
        <v>0</v>
      </c>
    </row>
    <row r="313" spans="2:10">
      <c r="B313" s="164"/>
      <c r="C313" s="121" t="s">
        <v>744</v>
      </c>
      <c r="D313" s="122" t="s">
        <v>745</v>
      </c>
      <c r="E313" s="123" t="s">
        <v>189</v>
      </c>
      <c r="F313" s="127">
        <v>10</v>
      </c>
      <c r="G313" s="126">
        <v>0</v>
      </c>
      <c r="H313" s="126">
        <f t="shared" si="14"/>
        <v>0</v>
      </c>
      <c r="I313" s="126">
        <f t="shared" si="12"/>
        <v>0</v>
      </c>
      <c r="J313" s="126">
        <f t="shared" si="13"/>
        <v>0</v>
      </c>
    </row>
    <row r="314" spans="2:10">
      <c r="B314" s="164"/>
      <c r="C314" s="121" t="s">
        <v>746</v>
      </c>
      <c r="D314" s="122" t="s">
        <v>15</v>
      </c>
      <c r="E314" s="123" t="s">
        <v>189</v>
      </c>
      <c r="F314" s="127">
        <v>8</v>
      </c>
      <c r="G314" s="126">
        <v>0</v>
      </c>
      <c r="H314" s="126">
        <f t="shared" si="14"/>
        <v>0</v>
      </c>
      <c r="I314" s="126">
        <f t="shared" si="12"/>
        <v>0</v>
      </c>
      <c r="J314" s="126">
        <f t="shared" si="13"/>
        <v>0</v>
      </c>
    </row>
    <row r="315" spans="2:10">
      <c r="B315" s="164"/>
      <c r="C315" s="121" t="s">
        <v>747</v>
      </c>
      <c r="D315" s="122" t="s">
        <v>748</v>
      </c>
      <c r="E315" s="123" t="s">
        <v>189</v>
      </c>
      <c r="F315" s="127">
        <v>10</v>
      </c>
      <c r="G315" s="126">
        <v>0</v>
      </c>
      <c r="H315" s="126">
        <f t="shared" si="14"/>
        <v>0</v>
      </c>
      <c r="I315" s="126">
        <f t="shared" si="12"/>
        <v>0</v>
      </c>
      <c r="J315" s="126">
        <f t="shared" si="13"/>
        <v>0</v>
      </c>
    </row>
    <row r="316" spans="2:10">
      <c r="B316" s="164"/>
      <c r="C316" s="121" t="s">
        <v>749</v>
      </c>
      <c r="D316" s="122" t="s">
        <v>750</v>
      </c>
      <c r="E316" s="123" t="s">
        <v>189</v>
      </c>
      <c r="F316" s="127">
        <v>6.5</v>
      </c>
      <c r="G316" s="126">
        <v>0</v>
      </c>
      <c r="H316" s="126">
        <f t="shared" si="14"/>
        <v>0</v>
      </c>
      <c r="I316" s="126">
        <f t="shared" si="12"/>
        <v>0</v>
      </c>
      <c r="J316" s="126">
        <f t="shared" si="13"/>
        <v>0</v>
      </c>
    </row>
    <row r="317" spans="2:10" ht="22.5">
      <c r="B317" s="164"/>
      <c r="C317" s="121" t="s">
        <v>751</v>
      </c>
      <c r="D317" s="122" t="s">
        <v>752</v>
      </c>
      <c r="E317" s="123" t="s">
        <v>189</v>
      </c>
      <c r="F317" s="127">
        <v>10</v>
      </c>
      <c r="G317" s="126">
        <v>0</v>
      </c>
      <c r="H317" s="126">
        <f t="shared" si="14"/>
        <v>0</v>
      </c>
      <c r="I317" s="126">
        <f t="shared" si="12"/>
        <v>0</v>
      </c>
      <c r="J317" s="126">
        <f t="shared" si="13"/>
        <v>0</v>
      </c>
    </row>
    <row r="318" spans="2:10">
      <c r="B318" s="164"/>
      <c r="C318" s="121" t="s">
        <v>753</v>
      </c>
      <c r="D318" s="122" t="s">
        <v>754</v>
      </c>
      <c r="E318" s="123" t="s">
        <v>189</v>
      </c>
      <c r="F318" s="127">
        <v>2.5</v>
      </c>
      <c r="G318" s="126">
        <v>0</v>
      </c>
      <c r="H318" s="126">
        <f t="shared" si="14"/>
        <v>0</v>
      </c>
      <c r="I318" s="126">
        <f t="shared" si="12"/>
        <v>0</v>
      </c>
      <c r="J318" s="126">
        <f t="shared" si="13"/>
        <v>0</v>
      </c>
    </row>
    <row r="319" spans="2:10">
      <c r="B319" s="164"/>
      <c r="C319" s="121" t="s">
        <v>755</v>
      </c>
      <c r="D319" s="122" t="s">
        <v>756</v>
      </c>
      <c r="E319" s="123" t="s">
        <v>189</v>
      </c>
      <c r="F319" s="127">
        <v>5</v>
      </c>
      <c r="G319" s="126">
        <v>0</v>
      </c>
      <c r="H319" s="126">
        <f t="shared" si="14"/>
        <v>0</v>
      </c>
      <c r="I319" s="126">
        <f t="shared" si="12"/>
        <v>0</v>
      </c>
      <c r="J319" s="126">
        <f t="shared" si="13"/>
        <v>0</v>
      </c>
    </row>
    <row r="320" spans="2:10">
      <c r="B320" s="164"/>
      <c r="C320" s="121" t="s">
        <v>757</v>
      </c>
      <c r="D320" s="122" t="s">
        <v>758</v>
      </c>
      <c r="E320" s="123" t="s">
        <v>189</v>
      </c>
      <c r="F320" s="127">
        <v>5.5</v>
      </c>
      <c r="G320" s="126">
        <v>0</v>
      </c>
      <c r="H320" s="126">
        <f t="shared" si="14"/>
        <v>0</v>
      </c>
      <c r="I320" s="126">
        <f t="shared" si="12"/>
        <v>0</v>
      </c>
      <c r="J320" s="126">
        <f t="shared" si="13"/>
        <v>0</v>
      </c>
    </row>
    <row r="321" spans="2:10" ht="22.5">
      <c r="B321" s="164"/>
      <c r="C321" s="121" t="s">
        <v>759</v>
      </c>
      <c r="D321" s="122" t="s">
        <v>760</v>
      </c>
      <c r="E321" s="123" t="s">
        <v>189</v>
      </c>
      <c r="F321" s="127">
        <v>3.8</v>
      </c>
      <c r="G321" s="126">
        <v>0</v>
      </c>
      <c r="H321" s="126">
        <f t="shared" si="14"/>
        <v>0</v>
      </c>
      <c r="I321" s="126">
        <f t="shared" si="12"/>
        <v>0</v>
      </c>
      <c r="J321" s="126">
        <f t="shared" si="13"/>
        <v>0</v>
      </c>
    </row>
    <row r="322" spans="2:10">
      <c r="B322" s="165"/>
      <c r="C322" s="121" t="s">
        <v>761</v>
      </c>
      <c r="D322" s="122" t="s">
        <v>762</v>
      </c>
      <c r="E322" s="123" t="s">
        <v>189</v>
      </c>
      <c r="F322" s="127">
        <v>12</v>
      </c>
      <c r="G322" s="126">
        <v>0</v>
      </c>
      <c r="H322" s="126">
        <f t="shared" si="14"/>
        <v>0</v>
      </c>
      <c r="I322" s="126">
        <f t="shared" si="12"/>
        <v>0</v>
      </c>
      <c r="J322" s="126">
        <f t="shared" si="13"/>
        <v>0</v>
      </c>
    </row>
    <row r="323" spans="2:10">
      <c r="F323" s="128"/>
      <c r="G323" s="129"/>
      <c r="H323" s="126"/>
      <c r="I323" s="126"/>
      <c r="J323" s="126"/>
    </row>
    <row r="324" spans="2:10">
      <c r="B324" s="163" t="s">
        <v>763</v>
      </c>
      <c r="C324" s="121" t="s">
        <v>764</v>
      </c>
      <c r="D324" s="122" t="s">
        <v>765</v>
      </c>
      <c r="E324" s="123" t="s">
        <v>766</v>
      </c>
      <c r="F324" s="127">
        <v>1800</v>
      </c>
      <c r="G324" s="126">
        <v>0</v>
      </c>
      <c r="H324" s="126">
        <f t="shared" si="14"/>
        <v>0</v>
      </c>
      <c r="I324" s="126">
        <f t="shared" si="12"/>
        <v>0</v>
      </c>
      <c r="J324" s="126">
        <f t="shared" si="13"/>
        <v>0</v>
      </c>
    </row>
    <row r="325" spans="2:10">
      <c r="B325" s="164"/>
      <c r="C325" s="121" t="s">
        <v>767</v>
      </c>
      <c r="D325" s="122" t="s">
        <v>768</v>
      </c>
      <c r="E325" s="123" t="s">
        <v>766</v>
      </c>
      <c r="F325" s="127">
        <v>1800</v>
      </c>
      <c r="G325" s="126">
        <v>0</v>
      </c>
      <c r="H325" s="126">
        <f t="shared" si="14"/>
        <v>0</v>
      </c>
      <c r="I325" s="126">
        <f t="shared" si="12"/>
        <v>0</v>
      </c>
      <c r="J325" s="126">
        <f t="shared" si="13"/>
        <v>0</v>
      </c>
    </row>
    <row r="326" spans="2:10" ht="22.5">
      <c r="B326" s="164"/>
      <c r="C326" s="121" t="s">
        <v>769</v>
      </c>
      <c r="D326" s="122" t="s">
        <v>770</v>
      </c>
      <c r="E326" s="123" t="s">
        <v>766</v>
      </c>
      <c r="F326" s="127">
        <v>400</v>
      </c>
      <c r="G326" s="126">
        <v>0</v>
      </c>
      <c r="H326" s="126">
        <f t="shared" si="14"/>
        <v>0</v>
      </c>
      <c r="I326" s="126">
        <f t="shared" si="12"/>
        <v>0</v>
      </c>
      <c r="J326" s="126">
        <f t="shared" si="13"/>
        <v>0</v>
      </c>
    </row>
    <row r="327" spans="2:10" ht="33.75">
      <c r="B327" s="164"/>
      <c r="C327" s="121" t="s">
        <v>771</v>
      </c>
      <c r="D327" s="122" t="s">
        <v>772</v>
      </c>
      <c r="E327" s="123" t="s">
        <v>766</v>
      </c>
      <c r="F327" s="127">
        <v>3000</v>
      </c>
      <c r="G327" s="126">
        <v>0</v>
      </c>
      <c r="H327" s="126">
        <f t="shared" si="14"/>
        <v>0</v>
      </c>
      <c r="I327" s="126">
        <f t="shared" si="12"/>
        <v>0</v>
      </c>
      <c r="J327" s="126">
        <f t="shared" si="13"/>
        <v>0</v>
      </c>
    </row>
    <row r="328" spans="2:10" ht="33.75">
      <c r="B328" s="164"/>
      <c r="C328" s="121" t="s">
        <v>773</v>
      </c>
      <c r="D328" s="122" t="s">
        <v>774</v>
      </c>
      <c r="E328" s="123" t="s">
        <v>766</v>
      </c>
      <c r="F328" s="127">
        <v>5000</v>
      </c>
      <c r="G328" s="126">
        <v>0</v>
      </c>
      <c r="H328" s="126">
        <f t="shared" si="14"/>
        <v>0</v>
      </c>
      <c r="I328" s="126">
        <f t="shared" si="12"/>
        <v>0</v>
      </c>
      <c r="J328" s="126">
        <f t="shared" si="13"/>
        <v>0</v>
      </c>
    </row>
    <row r="329" spans="2:10" ht="22.5">
      <c r="B329" s="164"/>
      <c r="C329" s="121" t="s">
        <v>775</v>
      </c>
      <c r="D329" s="122" t="s">
        <v>776</v>
      </c>
      <c r="E329" s="123" t="s">
        <v>43</v>
      </c>
      <c r="F329" s="127">
        <v>20</v>
      </c>
      <c r="G329" s="126">
        <v>0</v>
      </c>
      <c r="H329" s="126">
        <f t="shared" si="14"/>
        <v>0</v>
      </c>
      <c r="I329" s="126">
        <f t="shared" si="12"/>
        <v>0</v>
      </c>
      <c r="J329" s="126">
        <f t="shared" si="13"/>
        <v>0</v>
      </c>
    </row>
    <row r="330" spans="2:10" ht="22.5">
      <c r="B330" s="164"/>
      <c r="C330" s="121" t="s">
        <v>777</v>
      </c>
      <c r="D330" s="122" t="s">
        <v>778</v>
      </c>
      <c r="E330" s="123" t="s">
        <v>43</v>
      </c>
      <c r="F330" s="127">
        <v>40</v>
      </c>
      <c r="G330" s="126">
        <v>0</v>
      </c>
      <c r="H330" s="126">
        <f t="shared" si="14"/>
        <v>0</v>
      </c>
      <c r="I330" s="126">
        <f t="shared" si="12"/>
        <v>0</v>
      </c>
      <c r="J330" s="126">
        <f t="shared" si="13"/>
        <v>0</v>
      </c>
    </row>
    <row r="331" spans="2:10" ht="22.5">
      <c r="B331" s="164"/>
      <c r="C331" s="121" t="s">
        <v>779</v>
      </c>
      <c r="D331" s="122" t="s">
        <v>780</v>
      </c>
      <c r="E331" s="123" t="s">
        <v>16</v>
      </c>
      <c r="F331" s="127">
        <v>80</v>
      </c>
      <c r="G331" s="126">
        <v>0</v>
      </c>
      <c r="H331" s="126">
        <f t="shared" si="14"/>
        <v>0</v>
      </c>
      <c r="I331" s="126">
        <f t="shared" ref="I331:I394" si="15">H331*0.24</f>
        <v>0</v>
      </c>
      <c r="J331" s="126">
        <f t="shared" ref="J331:J394" si="16">H331+I331</f>
        <v>0</v>
      </c>
    </row>
    <row r="332" spans="2:10">
      <c r="B332" s="164"/>
      <c r="C332" s="121" t="s">
        <v>781</v>
      </c>
      <c r="D332" s="122" t="s">
        <v>782</v>
      </c>
      <c r="E332" s="123" t="s">
        <v>43</v>
      </c>
      <c r="F332" s="127">
        <v>16</v>
      </c>
      <c r="G332" s="126">
        <v>0</v>
      </c>
      <c r="H332" s="126">
        <f t="shared" si="14"/>
        <v>0</v>
      </c>
      <c r="I332" s="126">
        <f t="shared" si="15"/>
        <v>0</v>
      </c>
      <c r="J332" s="126">
        <f t="shared" si="16"/>
        <v>0</v>
      </c>
    </row>
    <row r="333" spans="2:10">
      <c r="B333" s="164"/>
      <c r="C333" s="121" t="s">
        <v>783</v>
      </c>
      <c r="D333" s="122" t="s">
        <v>784</v>
      </c>
      <c r="E333" s="123" t="s">
        <v>43</v>
      </c>
      <c r="F333" s="127">
        <v>80</v>
      </c>
      <c r="G333" s="126">
        <v>0</v>
      </c>
      <c r="H333" s="126">
        <f t="shared" si="14"/>
        <v>0</v>
      </c>
      <c r="I333" s="126">
        <f t="shared" si="15"/>
        <v>0</v>
      </c>
      <c r="J333" s="126">
        <f t="shared" si="16"/>
        <v>0</v>
      </c>
    </row>
    <row r="334" spans="2:10" ht="22.5">
      <c r="B334" s="164"/>
      <c r="C334" s="121" t="s">
        <v>785</v>
      </c>
      <c r="D334" s="122" t="s">
        <v>786</v>
      </c>
      <c r="E334" s="123" t="s">
        <v>43</v>
      </c>
      <c r="F334" s="127">
        <v>35</v>
      </c>
      <c r="G334" s="126">
        <v>0</v>
      </c>
      <c r="H334" s="126">
        <f t="shared" ref="H334:H397" si="17">F334*G334</f>
        <v>0</v>
      </c>
      <c r="I334" s="126">
        <f t="shared" si="15"/>
        <v>0</v>
      </c>
      <c r="J334" s="126">
        <f t="shared" si="16"/>
        <v>0</v>
      </c>
    </row>
    <row r="335" spans="2:10" ht="22.5">
      <c r="B335" s="164"/>
      <c r="C335" s="121" t="s">
        <v>787</v>
      </c>
      <c r="D335" s="130" t="s">
        <v>788</v>
      </c>
      <c r="E335" s="123" t="s">
        <v>43</v>
      </c>
      <c r="F335" s="127">
        <v>25</v>
      </c>
      <c r="G335" s="126">
        <v>0</v>
      </c>
      <c r="H335" s="126">
        <f t="shared" si="17"/>
        <v>0</v>
      </c>
      <c r="I335" s="126">
        <f t="shared" si="15"/>
        <v>0</v>
      </c>
      <c r="J335" s="126">
        <f t="shared" si="16"/>
        <v>0</v>
      </c>
    </row>
    <row r="336" spans="2:10">
      <c r="B336" s="164"/>
      <c r="C336" s="121" t="s">
        <v>789</v>
      </c>
      <c r="D336" s="122" t="s">
        <v>790</v>
      </c>
      <c r="E336" s="123" t="s">
        <v>766</v>
      </c>
      <c r="F336" s="127">
        <v>40</v>
      </c>
      <c r="G336" s="126">
        <v>0</v>
      </c>
      <c r="H336" s="126">
        <f t="shared" si="17"/>
        <v>0</v>
      </c>
      <c r="I336" s="126">
        <f t="shared" si="15"/>
        <v>0</v>
      </c>
      <c r="J336" s="126">
        <f t="shared" si="16"/>
        <v>0</v>
      </c>
    </row>
    <row r="337" spans="2:15">
      <c r="B337" s="164"/>
      <c r="C337" s="121" t="s">
        <v>791</v>
      </c>
      <c r="D337" s="122" t="s">
        <v>792</v>
      </c>
      <c r="E337" s="123" t="s">
        <v>766</v>
      </c>
      <c r="F337" s="127">
        <v>30</v>
      </c>
      <c r="G337" s="126">
        <v>0</v>
      </c>
      <c r="H337" s="126">
        <f t="shared" si="17"/>
        <v>0</v>
      </c>
      <c r="I337" s="126">
        <f t="shared" si="15"/>
        <v>0</v>
      </c>
      <c r="J337" s="126">
        <f t="shared" si="16"/>
        <v>0</v>
      </c>
    </row>
    <row r="338" spans="2:15">
      <c r="B338" s="164"/>
      <c r="C338" s="121" t="s">
        <v>793</v>
      </c>
      <c r="D338" s="122" t="s">
        <v>794</v>
      </c>
      <c r="E338" s="123" t="s">
        <v>766</v>
      </c>
      <c r="F338" s="127">
        <v>70</v>
      </c>
      <c r="G338" s="126">
        <v>0</v>
      </c>
      <c r="H338" s="126">
        <f t="shared" si="17"/>
        <v>0</v>
      </c>
      <c r="I338" s="126">
        <f t="shared" si="15"/>
        <v>0</v>
      </c>
      <c r="J338" s="126">
        <f t="shared" si="16"/>
        <v>0</v>
      </c>
    </row>
    <row r="339" spans="2:15" ht="24.6" customHeight="1">
      <c r="B339" s="164"/>
      <c r="C339" s="121" t="s">
        <v>795</v>
      </c>
      <c r="D339" s="122" t="s">
        <v>796</v>
      </c>
      <c r="E339" s="123" t="s">
        <v>766</v>
      </c>
      <c r="F339" s="127">
        <v>60</v>
      </c>
      <c r="G339" s="126">
        <v>0</v>
      </c>
      <c r="H339" s="126">
        <f t="shared" si="17"/>
        <v>0</v>
      </c>
      <c r="I339" s="126">
        <f t="shared" si="15"/>
        <v>0</v>
      </c>
      <c r="J339" s="126">
        <f t="shared" si="16"/>
        <v>0</v>
      </c>
    </row>
    <row r="340" spans="2:15" ht="24.6" customHeight="1">
      <c r="B340" s="164"/>
      <c r="C340" s="121" t="s">
        <v>797</v>
      </c>
      <c r="D340" s="122" t="s">
        <v>798</v>
      </c>
      <c r="E340" s="123" t="s">
        <v>43</v>
      </c>
      <c r="F340" s="127">
        <v>220</v>
      </c>
      <c r="G340" s="126">
        <v>0</v>
      </c>
      <c r="H340" s="126">
        <f t="shared" si="17"/>
        <v>0</v>
      </c>
      <c r="I340" s="126">
        <f t="shared" si="15"/>
        <v>0</v>
      </c>
      <c r="J340" s="126">
        <f t="shared" si="16"/>
        <v>0</v>
      </c>
    </row>
    <row r="341" spans="2:15" ht="24.6" customHeight="1">
      <c r="B341" s="164"/>
      <c r="C341" s="121" t="s">
        <v>799</v>
      </c>
      <c r="D341" s="122" t="s">
        <v>800</v>
      </c>
      <c r="E341" s="123" t="s">
        <v>43</v>
      </c>
      <c r="F341" s="127">
        <v>300</v>
      </c>
      <c r="G341" s="126">
        <v>0</v>
      </c>
      <c r="H341" s="126">
        <f t="shared" si="17"/>
        <v>0</v>
      </c>
      <c r="I341" s="126">
        <f t="shared" si="15"/>
        <v>0</v>
      </c>
      <c r="J341" s="126">
        <f t="shared" si="16"/>
        <v>0</v>
      </c>
    </row>
    <row r="342" spans="2:15" ht="24.6" customHeight="1">
      <c r="B342" s="164"/>
      <c r="C342" s="121" t="s">
        <v>801</v>
      </c>
      <c r="D342" s="122" t="s">
        <v>802</v>
      </c>
      <c r="E342" s="123" t="s">
        <v>16</v>
      </c>
      <c r="F342" s="127">
        <v>120</v>
      </c>
      <c r="G342" s="126">
        <v>0</v>
      </c>
      <c r="H342" s="126">
        <f t="shared" si="17"/>
        <v>0</v>
      </c>
      <c r="I342" s="126">
        <f t="shared" si="15"/>
        <v>0</v>
      </c>
      <c r="J342" s="126">
        <f t="shared" si="16"/>
        <v>0</v>
      </c>
    </row>
    <row r="343" spans="2:15" ht="24.6" customHeight="1">
      <c r="B343" s="164"/>
      <c r="C343" s="121" t="s">
        <v>803</v>
      </c>
      <c r="D343" s="122" t="s">
        <v>804</v>
      </c>
      <c r="E343" s="123" t="s">
        <v>16</v>
      </c>
      <c r="F343" s="127">
        <v>40</v>
      </c>
      <c r="G343" s="126">
        <v>0</v>
      </c>
      <c r="H343" s="126">
        <f t="shared" si="17"/>
        <v>0</v>
      </c>
      <c r="I343" s="126">
        <f t="shared" si="15"/>
        <v>0</v>
      </c>
      <c r="J343" s="126">
        <f t="shared" si="16"/>
        <v>0</v>
      </c>
    </row>
    <row r="344" spans="2:15" ht="24.6" customHeight="1">
      <c r="B344" s="164"/>
      <c r="C344" s="121" t="s">
        <v>805</v>
      </c>
      <c r="D344" s="122" t="s">
        <v>806</v>
      </c>
      <c r="E344" s="123" t="s">
        <v>21</v>
      </c>
      <c r="F344" s="127">
        <v>350</v>
      </c>
      <c r="G344" s="126">
        <v>0</v>
      </c>
      <c r="H344" s="126">
        <f t="shared" si="17"/>
        <v>0</v>
      </c>
      <c r="I344" s="126">
        <f t="shared" si="15"/>
        <v>0</v>
      </c>
      <c r="J344" s="126">
        <f t="shared" si="16"/>
        <v>0</v>
      </c>
    </row>
    <row r="345" spans="2:15" ht="24.6" customHeight="1">
      <c r="B345" s="165"/>
      <c r="C345" s="121" t="s">
        <v>807</v>
      </c>
      <c r="D345" s="122" t="s">
        <v>808</v>
      </c>
      <c r="E345" s="123" t="s">
        <v>10</v>
      </c>
      <c r="F345" s="127">
        <v>150</v>
      </c>
      <c r="G345" s="126">
        <v>0</v>
      </c>
      <c r="H345" s="126">
        <f t="shared" si="17"/>
        <v>0</v>
      </c>
      <c r="I345" s="126">
        <f t="shared" si="15"/>
        <v>0</v>
      </c>
      <c r="J345" s="126">
        <f t="shared" si="16"/>
        <v>0</v>
      </c>
    </row>
    <row r="346" spans="2:15">
      <c r="F346" s="128"/>
      <c r="G346" s="129"/>
      <c r="H346" s="126"/>
      <c r="I346" s="126"/>
      <c r="J346" s="126"/>
    </row>
    <row r="347" spans="2:15" ht="24.6" customHeight="1">
      <c r="B347" s="166" t="s">
        <v>809</v>
      </c>
      <c r="C347" s="121" t="s">
        <v>810</v>
      </c>
      <c r="D347" s="122" t="s">
        <v>811</v>
      </c>
      <c r="E347" s="123" t="s">
        <v>177</v>
      </c>
      <c r="F347" s="127">
        <v>750</v>
      </c>
      <c r="G347" s="126">
        <v>0</v>
      </c>
      <c r="H347" s="126">
        <f t="shared" si="17"/>
        <v>0</v>
      </c>
      <c r="I347" s="126">
        <f t="shared" si="15"/>
        <v>0</v>
      </c>
      <c r="J347" s="126">
        <f t="shared" si="16"/>
        <v>0</v>
      </c>
    </row>
    <row r="348" spans="2:15" ht="24.6" customHeight="1">
      <c r="B348" s="166"/>
      <c r="C348" s="121" t="s">
        <v>812</v>
      </c>
      <c r="D348" s="122" t="s">
        <v>813</v>
      </c>
      <c r="E348" s="123" t="s">
        <v>177</v>
      </c>
      <c r="F348" s="127">
        <v>600</v>
      </c>
      <c r="G348" s="126">
        <v>0</v>
      </c>
      <c r="H348" s="126">
        <f t="shared" si="17"/>
        <v>0</v>
      </c>
      <c r="I348" s="126">
        <f t="shared" si="15"/>
        <v>0</v>
      </c>
      <c r="J348" s="126">
        <f t="shared" si="16"/>
        <v>0</v>
      </c>
    </row>
    <row r="349" spans="2:15" ht="24.6" customHeight="1">
      <c r="B349" s="166"/>
      <c r="C349" s="121" t="s">
        <v>814</v>
      </c>
      <c r="D349" s="122" t="s">
        <v>815</v>
      </c>
      <c r="E349" s="123" t="s">
        <v>177</v>
      </c>
      <c r="F349" s="127">
        <v>500</v>
      </c>
      <c r="G349" s="126">
        <v>0</v>
      </c>
      <c r="H349" s="126">
        <f t="shared" si="17"/>
        <v>0</v>
      </c>
      <c r="I349" s="126">
        <f t="shared" si="15"/>
        <v>0</v>
      </c>
      <c r="J349" s="126">
        <f t="shared" si="16"/>
        <v>0</v>
      </c>
    </row>
    <row r="350" spans="2:15" ht="24.6" customHeight="1">
      <c r="B350" s="166"/>
      <c r="C350" s="121" t="s">
        <v>816</v>
      </c>
      <c r="D350" s="122" t="s">
        <v>817</v>
      </c>
      <c r="E350" s="123" t="s">
        <v>177</v>
      </c>
      <c r="F350" s="127">
        <v>400</v>
      </c>
      <c r="G350" s="126">
        <v>0</v>
      </c>
      <c r="H350" s="126">
        <f t="shared" si="17"/>
        <v>0</v>
      </c>
      <c r="I350" s="126">
        <f t="shared" si="15"/>
        <v>0</v>
      </c>
      <c r="J350" s="126">
        <f t="shared" si="16"/>
        <v>0</v>
      </c>
    </row>
    <row r="351" spans="2:15" ht="24.6" customHeight="1">
      <c r="B351" s="166"/>
      <c r="C351" s="121" t="s">
        <v>818</v>
      </c>
      <c r="D351" s="122" t="s">
        <v>819</v>
      </c>
      <c r="E351" s="123" t="s">
        <v>177</v>
      </c>
      <c r="F351" s="127">
        <v>300</v>
      </c>
      <c r="G351" s="126">
        <v>0</v>
      </c>
      <c r="H351" s="126">
        <f t="shared" si="17"/>
        <v>0</v>
      </c>
      <c r="I351" s="126">
        <f t="shared" si="15"/>
        <v>0</v>
      </c>
      <c r="J351" s="126">
        <f t="shared" si="16"/>
        <v>0</v>
      </c>
      <c r="K351" s="64"/>
      <c r="L351" s="64"/>
      <c r="M351" s="64"/>
      <c r="N351" s="64"/>
      <c r="O351" s="64"/>
    </row>
    <row r="352" spans="2:15" ht="24.6" customHeight="1">
      <c r="B352" s="166"/>
      <c r="C352" s="121" t="s">
        <v>820</v>
      </c>
      <c r="D352" s="122" t="s">
        <v>821</v>
      </c>
      <c r="E352" s="123" t="s">
        <v>177</v>
      </c>
      <c r="F352" s="127">
        <v>100</v>
      </c>
      <c r="G352" s="126">
        <v>0</v>
      </c>
      <c r="H352" s="126">
        <f t="shared" si="17"/>
        <v>0</v>
      </c>
      <c r="I352" s="126">
        <f t="shared" si="15"/>
        <v>0</v>
      </c>
      <c r="J352" s="126">
        <f t="shared" si="16"/>
        <v>0</v>
      </c>
      <c r="K352" s="64"/>
      <c r="L352" s="64"/>
      <c r="M352" s="64"/>
      <c r="N352" s="64"/>
      <c r="O352" s="64"/>
    </row>
    <row r="353" spans="2:15" ht="24.6" customHeight="1">
      <c r="B353" s="166"/>
      <c r="C353" s="121" t="s">
        <v>822</v>
      </c>
      <c r="D353" s="122" t="s">
        <v>823</v>
      </c>
      <c r="E353" s="123" t="s">
        <v>177</v>
      </c>
      <c r="F353" s="127">
        <v>100</v>
      </c>
      <c r="G353" s="126">
        <v>0</v>
      </c>
      <c r="H353" s="126">
        <f t="shared" si="17"/>
        <v>0</v>
      </c>
      <c r="I353" s="126">
        <f t="shared" si="15"/>
        <v>0</v>
      </c>
      <c r="J353" s="126">
        <f t="shared" si="16"/>
        <v>0</v>
      </c>
      <c r="K353" s="64"/>
      <c r="L353" s="64"/>
      <c r="M353" s="64"/>
      <c r="N353" s="64"/>
      <c r="O353" s="64"/>
    </row>
    <row r="354" spans="2:15" ht="24.6" customHeight="1">
      <c r="B354" s="166"/>
      <c r="C354" s="121" t="s">
        <v>824</v>
      </c>
      <c r="D354" s="122" t="s">
        <v>825</v>
      </c>
      <c r="E354" s="123" t="s">
        <v>177</v>
      </c>
      <c r="F354" s="127">
        <v>200</v>
      </c>
      <c r="G354" s="126">
        <v>0</v>
      </c>
      <c r="H354" s="126">
        <f t="shared" si="17"/>
        <v>0</v>
      </c>
      <c r="I354" s="126">
        <f t="shared" si="15"/>
        <v>0</v>
      </c>
      <c r="J354" s="126">
        <f t="shared" si="16"/>
        <v>0</v>
      </c>
      <c r="K354" s="64"/>
      <c r="L354" s="64"/>
      <c r="M354" s="64"/>
      <c r="N354" s="64"/>
      <c r="O354" s="64"/>
    </row>
    <row r="355" spans="2:15">
      <c r="F355" s="128"/>
      <c r="G355" s="129"/>
      <c r="H355" s="126"/>
      <c r="I355" s="126"/>
      <c r="J355" s="126"/>
      <c r="K355" s="64"/>
      <c r="L355" s="64"/>
      <c r="M355" s="64"/>
      <c r="N355" s="64"/>
      <c r="O355" s="64"/>
    </row>
    <row r="356" spans="2:15" ht="24.6" customHeight="1">
      <c r="B356" s="166" t="s">
        <v>826</v>
      </c>
      <c r="C356" s="121" t="s">
        <v>827</v>
      </c>
      <c r="D356" s="122" t="s">
        <v>828</v>
      </c>
      <c r="E356" s="123" t="s">
        <v>16</v>
      </c>
      <c r="F356" s="127">
        <v>35</v>
      </c>
      <c r="G356" s="126">
        <v>0</v>
      </c>
      <c r="H356" s="126">
        <f t="shared" si="17"/>
        <v>0</v>
      </c>
      <c r="I356" s="126">
        <f t="shared" si="15"/>
        <v>0</v>
      </c>
      <c r="J356" s="126">
        <f t="shared" si="16"/>
        <v>0</v>
      </c>
      <c r="K356" s="64"/>
      <c r="L356" s="64"/>
      <c r="M356" s="64"/>
      <c r="N356" s="64"/>
      <c r="O356" s="64"/>
    </row>
    <row r="357" spans="2:15" ht="24.6" customHeight="1">
      <c r="B357" s="166"/>
      <c r="C357" s="121" t="s">
        <v>829</v>
      </c>
      <c r="D357" s="122" t="s">
        <v>830</v>
      </c>
      <c r="E357" s="123" t="s">
        <v>16</v>
      </c>
      <c r="F357" s="127">
        <v>20</v>
      </c>
      <c r="G357" s="126">
        <v>0</v>
      </c>
      <c r="H357" s="126">
        <f t="shared" si="17"/>
        <v>0</v>
      </c>
      <c r="I357" s="126">
        <f t="shared" si="15"/>
        <v>0</v>
      </c>
      <c r="J357" s="126">
        <f t="shared" si="16"/>
        <v>0</v>
      </c>
      <c r="K357" s="64"/>
      <c r="L357" s="64"/>
      <c r="M357" s="64"/>
      <c r="N357" s="64"/>
      <c r="O357" s="64"/>
    </row>
    <row r="358" spans="2:15" ht="24.6" customHeight="1">
      <c r="B358" s="166"/>
      <c r="C358" s="121" t="s">
        <v>831</v>
      </c>
      <c r="D358" s="122" t="s">
        <v>832</v>
      </c>
      <c r="E358" s="123" t="s">
        <v>177</v>
      </c>
      <c r="F358" s="127">
        <v>200</v>
      </c>
      <c r="G358" s="126">
        <v>0</v>
      </c>
      <c r="H358" s="126">
        <f t="shared" si="17"/>
        <v>0</v>
      </c>
      <c r="I358" s="126">
        <f t="shared" si="15"/>
        <v>0</v>
      </c>
      <c r="J358" s="126">
        <f t="shared" si="16"/>
        <v>0</v>
      </c>
      <c r="K358" s="64"/>
      <c r="L358" s="64"/>
      <c r="M358" s="64"/>
      <c r="N358" s="64"/>
      <c r="O358" s="64"/>
    </row>
    <row r="359" spans="2:15" ht="24.6" customHeight="1">
      <c r="B359" s="166"/>
      <c r="C359" s="121" t="s">
        <v>833</v>
      </c>
      <c r="D359" s="122" t="s">
        <v>834</v>
      </c>
      <c r="E359" s="123" t="s">
        <v>43</v>
      </c>
      <c r="F359" s="127">
        <v>30</v>
      </c>
      <c r="G359" s="126">
        <v>0</v>
      </c>
      <c r="H359" s="126">
        <f t="shared" si="17"/>
        <v>0</v>
      </c>
      <c r="I359" s="126">
        <f t="shared" si="15"/>
        <v>0</v>
      </c>
      <c r="J359" s="126">
        <f t="shared" si="16"/>
        <v>0</v>
      </c>
      <c r="K359" s="64"/>
      <c r="L359" s="64"/>
      <c r="M359" s="64"/>
      <c r="N359" s="64"/>
      <c r="O359" s="64"/>
    </row>
    <row r="360" spans="2:15" ht="24.6" customHeight="1">
      <c r="B360" s="166"/>
      <c r="C360" s="121" t="s">
        <v>835</v>
      </c>
      <c r="D360" s="122" t="s">
        <v>836</v>
      </c>
      <c r="E360" s="123" t="s">
        <v>43</v>
      </c>
      <c r="F360" s="127">
        <v>45</v>
      </c>
      <c r="G360" s="126">
        <v>0</v>
      </c>
      <c r="H360" s="126">
        <f t="shared" si="17"/>
        <v>0</v>
      </c>
      <c r="I360" s="126">
        <f t="shared" si="15"/>
        <v>0</v>
      </c>
      <c r="J360" s="126">
        <f t="shared" si="16"/>
        <v>0</v>
      </c>
      <c r="N360" s="64"/>
      <c r="O360" s="64"/>
    </row>
    <row r="361" spans="2:15" ht="24.6" customHeight="1">
      <c r="B361" s="166"/>
      <c r="C361" s="121" t="s">
        <v>837</v>
      </c>
      <c r="D361" s="122" t="s">
        <v>838</v>
      </c>
      <c r="E361" s="123" t="s">
        <v>43</v>
      </c>
      <c r="F361" s="127">
        <v>65</v>
      </c>
      <c r="G361" s="126">
        <v>0</v>
      </c>
      <c r="H361" s="126">
        <f t="shared" si="17"/>
        <v>0</v>
      </c>
      <c r="I361" s="126">
        <f t="shared" si="15"/>
        <v>0</v>
      </c>
      <c r="J361" s="126">
        <f t="shared" si="16"/>
        <v>0</v>
      </c>
      <c r="N361" s="64"/>
      <c r="O361" s="64"/>
    </row>
    <row r="362" spans="2:15" ht="24.6" customHeight="1">
      <c r="B362" s="166"/>
      <c r="C362" s="121" t="s">
        <v>839</v>
      </c>
      <c r="D362" s="122" t="s">
        <v>840</v>
      </c>
      <c r="E362" s="123" t="s">
        <v>16</v>
      </c>
      <c r="F362" s="127">
        <v>4</v>
      </c>
      <c r="G362" s="126">
        <v>0</v>
      </c>
      <c r="H362" s="126">
        <f t="shared" si="17"/>
        <v>0</v>
      </c>
      <c r="I362" s="126">
        <f t="shared" si="15"/>
        <v>0</v>
      </c>
      <c r="J362" s="126">
        <f t="shared" si="16"/>
        <v>0</v>
      </c>
      <c r="N362" s="64"/>
      <c r="O362" s="64"/>
    </row>
    <row r="363" spans="2:15" ht="24.6" customHeight="1">
      <c r="B363" s="166"/>
      <c r="C363" s="121" t="s">
        <v>841</v>
      </c>
      <c r="D363" s="122" t="s">
        <v>842</v>
      </c>
      <c r="E363" s="123" t="s">
        <v>10</v>
      </c>
      <c r="F363" s="127">
        <v>45</v>
      </c>
      <c r="G363" s="126">
        <v>0</v>
      </c>
      <c r="H363" s="126">
        <f t="shared" si="17"/>
        <v>0</v>
      </c>
      <c r="I363" s="126">
        <f t="shared" si="15"/>
        <v>0</v>
      </c>
      <c r="J363" s="126">
        <f t="shared" si="16"/>
        <v>0</v>
      </c>
      <c r="K363" s="64"/>
      <c r="L363" s="64"/>
      <c r="M363" s="64"/>
      <c r="N363" s="64"/>
      <c r="O363" s="64"/>
    </row>
    <row r="364" spans="2:15" ht="24.6" customHeight="1">
      <c r="B364" s="166"/>
      <c r="C364" s="121" t="s">
        <v>843</v>
      </c>
      <c r="D364" s="122" t="s">
        <v>844</v>
      </c>
      <c r="E364" s="123" t="s">
        <v>10</v>
      </c>
      <c r="F364" s="127">
        <v>35</v>
      </c>
      <c r="G364" s="126">
        <v>0</v>
      </c>
      <c r="H364" s="126">
        <f t="shared" si="17"/>
        <v>0</v>
      </c>
      <c r="I364" s="126">
        <f t="shared" si="15"/>
        <v>0</v>
      </c>
      <c r="J364" s="126">
        <f t="shared" si="16"/>
        <v>0</v>
      </c>
      <c r="K364" s="64"/>
      <c r="L364" s="64"/>
      <c r="M364" s="64"/>
      <c r="N364" s="64"/>
      <c r="O364" s="64"/>
    </row>
    <row r="365" spans="2:15" ht="24.6" customHeight="1">
      <c r="B365" s="166"/>
      <c r="C365" s="121" t="s">
        <v>845</v>
      </c>
      <c r="D365" s="122" t="s">
        <v>846</v>
      </c>
      <c r="E365" s="123" t="s">
        <v>766</v>
      </c>
      <c r="F365" s="127">
        <v>100</v>
      </c>
      <c r="G365" s="126">
        <v>0</v>
      </c>
      <c r="H365" s="126">
        <f t="shared" si="17"/>
        <v>0</v>
      </c>
      <c r="I365" s="126">
        <f t="shared" si="15"/>
        <v>0</v>
      </c>
      <c r="J365" s="126">
        <f t="shared" si="16"/>
        <v>0</v>
      </c>
      <c r="K365" s="64"/>
      <c r="L365" s="64"/>
      <c r="M365" s="64"/>
      <c r="N365" s="64"/>
      <c r="O365" s="64"/>
    </row>
    <row r="366" spans="2:15" ht="24.6" customHeight="1">
      <c r="B366" s="166"/>
      <c r="C366" s="121" t="s">
        <v>847</v>
      </c>
      <c r="D366" s="122" t="s">
        <v>848</v>
      </c>
      <c r="E366" s="123" t="s">
        <v>766</v>
      </c>
      <c r="F366" s="127">
        <v>300</v>
      </c>
      <c r="G366" s="126">
        <v>0</v>
      </c>
      <c r="H366" s="126">
        <f t="shared" si="17"/>
        <v>0</v>
      </c>
      <c r="I366" s="126">
        <f t="shared" si="15"/>
        <v>0</v>
      </c>
      <c r="J366" s="126">
        <f t="shared" si="16"/>
        <v>0</v>
      </c>
      <c r="O366" s="64"/>
    </row>
    <row r="367" spans="2:15" ht="24.6" customHeight="1">
      <c r="B367" s="166"/>
      <c r="C367" s="121" t="s">
        <v>849</v>
      </c>
      <c r="D367" s="122" t="s">
        <v>850</v>
      </c>
      <c r="E367" s="123" t="s">
        <v>766</v>
      </c>
      <c r="F367" s="127">
        <v>50</v>
      </c>
      <c r="G367" s="126">
        <v>0</v>
      </c>
      <c r="H367" s="126">
        <f t="shared" si="17"/>
        <v>0</v>
      </c>
      <c r="I367" s="126">
        <f t="shared" si="15"/>
        <v>0</v>
      </c>
      <c r="J367" s="126">
        <f t="shared" si="16"/>
        <v>0</v>
      </c>
      <c r="O367" s="64"/>
    </row>
    <row r="368" spans="2:15" ht="24.6" customHeight="1">
      <c r="B368" s="166"/>
      <c r="C368" s="136" t="s">
        <v>851</v>
      </c>
      <c r="D368" s="134" t="s">
        <v>852</v>
      </c>
      <c r="E368" s="123" t="s">
        <v>688</v>
      </c>
      <c r="F368" s="127">
        <v>2.5</v>
      </c>
      <c r="G368" s="126">
        <v>0</v>
      </c>
      <c r="H368" s="126">
        <f t="shared" si="17"/>
        <v>0</v>
      </c>
      <c r="I368" s="126">
        <f t="shared" si="15"/>
        <v>0</v>
      </c>
      <c r="J368" s="126">
        <f t="shared" si="16"/>
        <v>0</v>
      </c>
    </row>
    <row r="369" spans="2:10">
      <c r="F369" s="128"/>
      <c r="G369" s="129"/>
      <c r="H369" s="126"/>
      <c r="I369" s="126"/>
      <c r="J369" s="126"/>
    </row>
    <row r="370" spans="2:10" ht="24.6" customHeight="1">
      <c r="B370" s="166" t="s">
        <v>853</v>
      </c>
      <c r="C370" s="121" t="s">
        <v>854</v>
      </c>
      <c r="D370" s="122" t="s">
        <v>855</v>
      </c>
      <c r="E370" s="123" t="s">
        <v>856</v>
      </c>
      <c r="F370" s="127">
        <v>0.1</v>
      </c>
      <c r="G370" s="126">
        <v>0</v>
      </c>
      <c r="H370" s="126">
        <f t="shared" si="17"/>
        <v>0</v>
      </c>
      <c r="I370" s="126">
        <f t="shared" si="15"/>
        <v>0</v>
      </c>
      <c r="J370" s="126">
        <f t="shared" si="16"/>
        <v>0</v>
      </c>
    </row>
    <row r="371" spans="2:10">
      <c r="B371" s="166"/>
      <c r="C371" s="121" t="s">
        <v>857</v>
      </c>
      <c r="D371" s="122" t="s">
        <v>858</v>
      </c>
      <c r="E371" s="123" t="s">
        <v>859</v>
      </c>
      <c r="F371" s="127">
        <v>50</v>
      </c>
      <c r="G371" s="126">
        <v>0</v>
      </c>
      <c r="H371" s="126">
        <f t="shared" si="17"/>
        <v>0</v>
      </c>
      <c r="I371" s="126">
        <f t="shared" si="15"/>
        <v>0</v>
      </c>
      <c r="J371" s="126">
        <f t="shared" si="16"/>
        <v>0</v>
      </c>
    </row>
    <row r="372" spans="2:10" ht="22.5">
      <c r="B372" s="166"/>
      <c r="C372" s="121" t="s">
        <v>860</v>
      </c>
      <c r="D372" s="122" t="s">
        <v>861</v>
      </c>
      <c r="E372" s="123" t="s">
        <v>856</v>
      </c>
      <c r="F372" s="127">
        <v>0.08</v>
      </c>
      <c r="G372" s="126">
        <v>0</v>
      </c>
      <c r="H372" s="126">
        <f t="shared" si="17"/>
        <v>0</v>
      </c>
      <c r="I372" s="126">
        <f t="shared" si="15"/>
        <v>0</v>
      </c>
      <c r="J372" s="126">
        <f t="shared" si="16"/>
        <v>0</v>
      </c>
    </row>
    <row r="373" spans="2:10">
      <c r="B373" s="166"/>
      <c r="C373" s="121" t="s">
        <v>862</v>
      </c>
      <c r="D373" s="122" t="s">
        <v>863</v>
      </c>
      <c r="E373" s="123" t="s">
        <v>864</v>
      </c>
      <c r="F373" s="127">
        <v>70</v>
      </c>
      <c r="G373" s="126">
        <v>0</v>
      </c>
      <c r="H373" s="126">
        <f t="shared" si="17"/>
        <v>0</v>
      </c>
      <c r="I373" s="126">
        <f t="shared" si="15"/>
        <v>0</v>
      </c>
      <c r="J373" s="126">
        <f t="shared" si="16"/>
        <v>0</v>
      </c>
    </row>
    <row r="374" spans="2:10">
      <c r="B374" s="166"/>
      <c r="C374" s="121" t="s">
        <v>865</v>
      </c>
      <c r="D374" s="122" t="s">
        <v>866</v>
      </c>
      <c r="E374" s="123" t="s">
        <v>864</v>
      </c>
      <c r="F374" s="127">
        <v>120</v>
      </c>
      <c r="G374" s="126">
        <v>0</v>
      </c>
      <c r="H374" s="126">
        <f t="shared" si="17"/>
        <v>0</v>
      </c>
      <c r="I374" s="126">
        <f t="shared" si="15"/>
        <v>0</v>
      </c>
      <c r="J374" s="126">
        <f t="shared" si="16"/>
        <v>0</v>
      </c>
    </row>
    <row r="375" spans="2:10">
      <c r="B375" s="166"/>
      <c r="C375" s="121" t="s">
        <v>867</v>
      </c>
      <c r="D375" s="122" t="s">
        <v>868</v>
      </c>
      <c r="E375" s="123" t="s">
        <v>864</v>
      </c>
      <c r="F375" s="127">
        <v>160</v>
      </c>
      <c r="G375" s="126">
        <v>0</v>
      </c>
      <c r="H375" s="126">
        <f t="shared" si="17"/>
        <v>0</v>
      </c>
      <c r="I375" s="126">
        <f t="shared" si="15"/>
        <v>0</v>
      </c>
      <c r="J375" s="126">
        <f t="shared" si="16"/>
        <v>0</v>
      </c>
    </row>
    <row r="376" spans="2:10">
      <c r="B376" s="166"/>
      <c r="C376" s="121" t="s">
        <v>869</v>
      </c>
      <c r="D376" s="122" t="s">
        <v>870</v>
      </c>
      <c r="E376" s="123" t="s">
        <v>864</v>
      </c>
      <c r="F376" s="127">
        <v>200</v>
      </c>
      <c r="G376" s="126">
        <v>0</v>
      </c>
      <c r="H376" s="126">
        <f t="shared" si="17"/>
        <v>0</v>
      </c>
      <c r="I376" s="126">
        <f t="shared" si="15"/>
        <v>0</v>
      </c>
      <c r="J376" s="126">
        <f t="shared" si="16"/>
        <v>0</v>
      </c>
    </row>
    <row r="377" spans="2:10">
      <c r="B377" s="166"/>
      <c r="C377" s="121" t="s">
        <v>871</v>
      </c>
      <c r="D377" s="122" t="s">
        <v>872</v>
      </c>
      <c r="E377" s="123" t="s">
        <v>864</v>
      </c>
      <c r="F377" s="127">
        <v>100</v>
      </c>
      <c r="G377" s="126">
        <v>0</v>
      </c>
      <c r="H377" s="126">
        <f t="shared" si="17"/>
        <v>0</v>
      </c>
      <c r="I377" s="126">
        <f t="shared" si="15"/>
        <v>0</v>
      </c>
      <c r="J377" s="126">
        <f t="shared" si="16"/>
        <v>0</v>
      </c>
    </row>
    <row r="378" spans="2:10">
      <c r="B378" s="166"/>
      <c r="C378" s="121" t="s">
        <v>873</v>
      </c>
      <c r="D378" s="122" t="s">
        <v>874</v>
      </c>
      <c r="E378" s="123" t="s">
        <v>875</v>
      </c>
      <c r="F378" s="127">
        <v>7.0000000000000007E-2</v>
      </c>
      <c r="G378" s="126">
        <v>0</v>
      </c>
      <c r="H378" s="126">
        <f t="shared" si="17"/>
        <v>0</v>
      </c>
      <c r="I378" s="126">
        <f t="shared" si="15"/>
        <v>0</v>
      </c>
      <c r="J378" s="126">
        <f t="shared" si="16"/>
        <v>0</v>
      </c>
    </row>
    <row r="379" spans="2:10" ht="22.5">
      <c r="B379" s="166"/>
      <c r="C379" s="121" t="s">
        <v>876</v>
      </c>
      <c r="D379" s="122" t="s">
        <v>877</v>
      </c>
      <c r="E379" s="123" t="s">
        <v>875</v>
      </c>
      <c r="F379" s="127">
        <v>0.08</v>
      </c>
      <c r="G379" s="126">
        <v>0</v>
      </c>
      <c r="H379" s="126">
        <f t="shared" si="17"/>
        <v>0</v>
      </c>
      <c r="I379" s="126">
        <f t="shared" si="15"/>
        <v>0</v>
      </c>
      <c r="J379" s="126">
        <f t="shared" si="16"/>
        <v>0</v>
      </c>
    </row>
    <row r="380" spans="2:10" ht="22.5">
      <c r="B380" s="166"/>
      <c r="C380" s="121" t="s">
        <v>878</v>
      </c>
      <c r="D380" s="122" t="s">
        <v>879</v>
      </c>
      <c r="E380" s="123" t="s">
        <v>875</v>
      </c>
      <c r="F380" s="127">
        <v>0.1</v>
      </c>
      <c r="G380" s="126">
        <v>0</v>
      </c>
      <c r="H380" s="126">
        <f t="shared" si="17"/>
        <v>0</v>
      </c>
      <c r="I380" s="126">
        <f t="shared" si="15"/>
        <v>0</v>
      </c>
      <c r="J380" s="126">
        <f t="shared" si="16"/>
        <v>0</v>
      </c>
    </row>
    <row r="381" spans="2:10">
      <c r="B381" s="166"/>
      <c r="C381" s="121" t="s">
        <v>880</v>
      </c>
      <c r="D381" s="122" t="s">
        <v>881</v>
      </c>
      <c r="E381" s="123" t="s">
        <v>864</v>
      </c>
      <c r="F381" s="127">
        <v>1500</v>
      </c>
      <c r="G381" s="126">
        <v>0</v>
      </c>
      <c r="H381" s="126">
        <f t="shared" si="17"/>
        <v>0</v>
      </c>
      <c r="I381" s="126">
        <f t="shared" si="15"/>
        <v>0</v>
      </c>
      <c r="J381" s="126">
        <f t="shared" si="16"/>
        <v>0</v>
      </c>
    </row>
    <row r="382" spans="2:10" ht="22.5">
      <c r="B382" s="166"/>
      <c r="C382" s="121" t="s">
        <v>882</v>
      </c>
      <c r="D382" s="122" t="s">
        <v>883</v>
      </c>
      <c r="E382" s="123" t="s">
        <v>884</v>
      </c>
      <c r="F382" s="127">
        <v>17</v>
      </c>
      <c r="G382" s="126">
        <v>0</v>
      </c>
      <c r="H382" s="126">
        <f t="shared" si="17"/>
        <v>0</v>
      </c>
      <c r="I382" s="126">
        <f t="shared" si="15"/>
        <v>0</v>
      </c>
      <c r="J382" s="126">
        <f t="shared" si="16"/>
        <v>0</v>
      </c>
    </row>
    <row r="383" spans="2:10" ht="22.5">
      <c r="B383" s="166"/>
      <c r="C383" s="121" t="s">
        <v>885</v>
      </c>
      <c r="D383" s="122" t="s">
        <v>886</v>
      </c>
      <c r="E383" s="123" t="s">
        <v>884</v>
      </c>
      <c r="F383" s="127">
        <v>23</v>
      </c>
      <c r="G383" s="126">
        <v>0</v>
      </c>
      <c r="H383" s="126">
        <f t="shared" si="17"/>
        <v>0</v>
      </c>
      <c r="I383" s="126">
        <f t="shared" si="15"/>
        <v>0</v>
      </c>
      <c r="J383" s="126">
        <f t="shared" si="16"/>
        <v>0</v>
      </c>
    </row>
    <row r="384" spans="2:10" ht="22.5">
      <c r="B384" s="166"/>
      <c r="C384" s="121" t="s">
        <v>887</v>
      </c>
      <c r="D384" s="122" t="s">
        <v>888</v>
      </c>
      <c r="E384" s="123" t="s">
        <v>884</v>
      </c>
      <c r="F384" s="127">
        <v>26</v>
      </c>
      <c r="G384" s="126">
        <v>0</v>
      </c>
      <c r="H384" s="126">
        <f t="shared" si="17"/>
        <v>0</v>
      </c>
      <c r="I384" s="126">
        <f t="shared" si="15"/>
        <v>0</v>
      </c>
      <c r="J384" s="126">
        <f t="shared" si="16"/>
        <v>0</v>
      </c>
    </row>
    <row r="385" spans="2:10" ht="22.5">
      <c r="B385" s="166"/>
      <c r="C385" s="121" t="s">
        <v>889</v>
      </c>
      <c r="D385" s="122" t="s">
        <v>890</v>
      </c>
      <c r="E385" s="123" t="s">
        <v>884</v>
      </c>
      <c r="F385" s="127">
        <v>29</v>
      </c>
      <c r="G385" s="126">
        <v>0</v>
      </c>
      <c r="H385" s="126">
        <f t="shared" si="17"/>
        <v>0</v>
      </c>
      <c r="I385" s="126">
        <f t="shared" si="15"/>
        <v>0</v>
      </c>
      <c r="J385" s="126">
        <f t="shared" si="16"/>
        <v>0</v>
      </c>
    </row>
    <row r="386" spans="2:10" ht="22.5">
      <c r="B386" s="166"/>
      <c r="C386" s="121" t="s">
        <v>891</v>
      </c>
      <c r="D386" s="122" t="s">
        <v>892</v>
      </c>
      <c r="E386" s="123" t="s">
        <v>884</v>
      </c>
      <c r="F386" s="127">
        <v>35</v>
      </c>
      <c r="G386" s="126">
        <v>0</v>
      </c>
      <c r="H386" s="126">
        <f t="shared" si="17"/>
        <v>0</v>
      </c>
      <c r="I386" s="126">
        <f t="shared" si="15"/>
        <v>0</v>
      </c>
      <c r="J386" s="126">
        <f t="shared" si="16"/>
        <v>0</v>
      </c>
    </row>
    <row r="387" spans="2:10">
      <c r="B387" s="166"/>
      <c r="C387" s="121" t="s">
        <v>893</v>
      </c>
      <c r="D387" s="122" t="s">
        <v>894</v>
      </c>
      <c r="E387" s="123" t="s">
        <v>895</v>
      </c>
      <c r="F387" s="127">
        <v>4</v>
      </c>
      <c r="G387" s="126">
        <v>0</v>
      </c>
      <c r="H387" s="126">
        <f t="shared" si="17"/>
        <v>0</v>
      </c>
      <c r="I387" s="126">
        <f t="shared" si="15"/>
        <v>0</v>
      </c>
      <c r="J387" s="126">
        <f t="shared" si="16"/>
        <v>0</v>
      </c>
    </row>
    <row r="388" spans="2:10">
      <c r="B388" s="166"/>
      <c r="C388" s="121" t="s">
        <v>896</v>
      </c>
      <c r="D388" s="122" t="s">
        <v>897</v>
      </c>
      <c r="E388" s="123" t="s">
        <v>859</v>
      </c>
      <c r="F388" s="127">
        <v>15</v>
      </c>
      <c r="G388" s="126">
        <v>0</v>
      </c>
      <c r="H388" s="126">
        <f t="shared" si="17"/>
        <v>0</v>
      </c>
      <c r="I388" s="126">
        <f t="shared" si="15"/>
        <v>0</v>
      </c>
      <c r="J388" s="126">
        <f t="shared" si="16"/>
        <v>0</v>
      </c>
    </row>
    <row r="389" spans="2:10">
      <c r="B389" s="166"/>
      <c r="C389" s="121" t="s">
        <v>898</v>
      </c>
      <c r="D389" s="122" t="s">
        <v>899</v>
      </c>
      <c r="E389" s="123" t="s">
        <v>900</v>
      </c>
      <c r="F389" s="127">
        <v>12</v>
      </c>
      <c r="G389" s="126">
        <v>0</v>
      </c>
      <c r="H389" s="126">
        <f t="shared" si="17"/>
        <v>0</v>
      </c>
      <c r="I389" s="126">
        <f t="shared" si="15"/>
        <v>0</v>
      </c>
      <c r="J389" s="126">
        <f t="shared" si="16"/>
        <v>0</v>
      </c>
    </row>
    <row r="390" spans="2:10">
      <c r="B390" s="166"/>
      <c r="C390" s="121" t="s">
        <v>901</v>
      </c>
      <c r="D390" s="122" t="s">
        <v>902</v>
      </c>
      <c r="E390" s="123" t="s">
        <v>903</v>
      </c>
      <c r="F390" s="127">
        <v>220</v>
      </c>
      <c r="G390" s="126">
        <v>0</v>
      </c>
      <c r="H390" s="126">
        <f t="shared" si="17"/>
        <v>0</v>
      </c>
      <c r="I390" s="126">
        <f t="shared" si="15"/>
        <v>0</v>
      </c>
      <c r="J390" s="126">
        <f t="shared" si="16"/>
        <v>0</v>
      </c>
    </row>
    <row r="391" spans="2:10" ht="22.5">
      <c r="B391" s="166"/>
      <c r="C391" s="121" t="s">
        <v>904</v>
      </c>
      <c r="D391" s="122" t="s">
        <v>905</v>
      </c>
      <c r="E391" s="123" t="s">
        <v>906</v>
      </c>
      <c r="F391" s="127">
        <v>500</v>
      </c>
      <c r="G391" s="126">
        <v>0</v>
      </c>
      <c r="H391" s="126">
        <f t="shared" si="17"/>
        <v>0</v>
      </c>
      <c r="I391" s="126">
        <f t="shared" si="15"/>
        <v>0</v>
      </c>
      <c r="J391" s="126">
        <f t="shared" si="16"/>
        <v>0</v>
      </c>
    </row>
    <row r="392" spans="2:10" ht="22.5">
      <c r="B392" s="166"/>
      <c r="C392" s="121" t="s">
        <v>907</v>
      </c>
      <c r="D392" s="122" t="s">
        <v>908</v>
      </c>
      <c r="E392" s="123" t="s">
        <v>906</v>
      </c>
      <c r="F392" s="127">
        <v>600</v>
      </c>
      <c r="G392" s="126">
        <v>0</v>
      </c>
      <c r="H392" s="126">
        <f t="shared" si="17"/>
        <v>0</v>
      </c>
      <c r="I392" s="126">
        <f t="shared" si="15"/>
        <v>0</v>
      </c>
      <c r="J392" s="126">
        <f t="shared" si="16"/>
        <v>0</v>
      </c>
    </row>
    <row r="393" spans="2:10">
      <c r="F393" s="128"/>
      <c r="G393" s="129"/>
      <c r="H393" s="126"/>
      <c r="I393" s="126"/>
      <c r="J393" s="126"/>
    </row>
    <row r="394" spans="2:10" ht="22.5">
      <c r="B394" s="166" t="s">
        <v>909</v>
      </c>
      <c r="C394" s="121" t="s">
        <v>910</v>
      </c>
      <c r="D394" s="122" t="s">
        <v>911</v>
      </c>
      <c r="E394" s="137" t="s">
        <v>912</v>
      </c>
      <c r="F394" s="127">
        <v>35</v>
      </c>
      <c r="G394" s="126">
        <v>0</v>
      </c>
      <c r="H394" s="126">
        <f t="shared" si="17"/>
        <v>0</v>
      </c>
      <c r="I394" s="126">
        <f t="shared" si="15"/>
        <v>0</v>
      </c>
      <c r="J394" s="126">
        <f t="shared" si="16"/>
        <v>0</v>
      </c>
    </row>
    <row r="395" spans="2:10" ht="22.5">
      <c r="B395" s="166"/>
      <c r="C395" s="121" t="s">
        <v>913</v>
      </c>
      <c r="D395" s="122" t="s">
        <v>914</v>
      </c>
      <c r="E395" s="137" t="s">
        <v>912</v>
      </c>
      <c r="F395" s="127">
        <v>25</v>
      </c>
      <c r="G395" s="126">
        <v>0</v>
      </c>
      <c r="H395" s="126">
        <f t="shared" si="17"/>
        <v>0</v>
      </c>
      <c r="I395" s="126">
        <f t="shared" ref="I395:I458" si="18">H395*0.24</f>
        <v>0</v>
      </c>
      <c r="J395" s="126">
        <f t="shared" ref="J395:J458" si="19">H395+I395</f>
        <v>0</v>
      </c>
    </row>
    <row r="396" spans="2:10" ht="22.5">
      <c r="B396" s="166"/>
      <c r="C396" s="121" t="s">
        <v>915</v>
      </c>
      <c r="D396" s="122" t="s">
        <v>916</v>
      </c>
      <c r="E396" s="137" t="s">
        <v>912</v>
      </c>
      <c r="F396" s="127">
        <v>25</v>
      </c>
      <c r="G396" s="126">
        <v>0</v>
      </c>
      <c r="H396" s="126">
        <f t="shared" si="17"/>
        <v>0</v>
      </c>
      <c r="I396" s="126">
        <f t="shared" si="18"/>
        <v>0</v>
      </c>
      <c r="J396" s="126">
        <f t="shared" si="19"/>
        <v>0</v>
      </c>
    </row>
    <row r="397" spans="2:10" ht="22.5">
      <c r="B397" s="166"/>
      <c r="C397" s="121" t="s">
        <v>917</v>
      </c>
      <c r="D397" s="122" t="s">
        <v>918</v>
      </c>
      <c r="E397" s="137" t="s">
        <v>912</v>
      </c>
      <c r="F397" s="127">
        <v>20</v>
      </c>
      <c r="G397" s="126">
        <v>0</v>
      </c>
      <c r="H397" s="126">
        <f t="shared" si="17"/>
        <v>0</v>
      </c>
      <c r="I397" s="126">
        <f t="shared" si="18"/>
        <v>0</v>
      </c>
      <c r="J397" s="126">
        <f t="shared" si="19"/>
        <v>0</v>
      </c>
    </row>
    <row r="398" spans="2:10" ht="33.75">
      <c r="B398" s="166"/>
      <c r="C398" s="121" t="s">
        <v>919</v>
      </c>
      <c r="D398" s="122" t="s">
        <v>920</v>
      </c>
      <c r="E398" s="137" t="s">
        <v>912</v>
      </c>
      <c r="F398" s="127">
        <v>60</v>
      </c>
      <c r="G398" s="126">
        <v>0</v>
      </c>
      <c r="H398" s="126">
        <f t="shared" ref="H398:H461" si="20">F398*G398</f>
        <v>0</v>
      </c>
      <c r="I398" s="126">
        <f t="shared" si="18"/>
        <v>0</v>
      </c>
      <c r="J398" s="126">
        <f t="shared" si="19"/>
        <v>0</v>
      </c>
    </row>
    <row r="399" spans="2:10" ht="33.75">
      <c r="B399" s="166"/>
      <c r="C399" s="121" t="s">
        <v>921</v>
      </c>
      <c r="D399" s="122" t="s">
        <v>922</v>
      </c>
      <c r="E399" s="137" t="s">
        <v>912</v>
      </c>
      <c r="F399" s="127">
        <v>45</v>
      </c>
      <c r="G399" s="126">
        <v>0</v>
      </c>
      <c r="H399" s="126">
        <f t="shared" si="20"/>
        <v>0</v>
      </c>
      <c r="I399" s="126">
        <f t="shared" si="18"/>
        <v>0</v>
      </c>
      <c r="J399" s="126">
        <f t="shared" si="19"/>
        <v>0</v>
      </c>
    </row>
    <row r="400" spans="2:10">
      <c r="B400" s="166"/>
      <c r="C400" s="121" t="s">
        <v>923</v>
      </c>
      <c r="D400" s="122" t="s">
        <v>924</v>
      </c>
      <c r="E400" s="137" t="s">
        <v>912</v>
      </c>
      <c r="F400" s="127">
        <v>35</v>
      </c>
      <c r="G400" s="126">
        <v>0</v>
      </c>
      <c r="H400" s="126">
        <f t="shared" si="20"/>
        <v>0</v>
      </c>
      <c r="I400" s="126">
        <f t="shared" si="18"/>
        <v>0</v>
      </c>
      <c r="J400" s="126">
        <f t="shared" si="19"/>
        <v>0</v>
      </c>
    </row>
    <row r="401" spans="2:10">
      <c r="F401" s="128"/>
      <c r="G401" s="129"/>
      <c r="H401" s="126"/>
      <c r="I401" s="126"/>
      <c r="J401" s="126"/>
    </row>
    <row r="402" spans="2:10" ht="22.5">
      <c r="B402" s="167" t="s">
        <v>925</v>
      </c>
      <c r="C402" s="121" t="s">
        <v>926</v>
      </c>
      <c r="D402" s="122" t="s">
        <v>927</v>
      </c>
      <c r="E402" s="137" t="s">
        <v>928</v>
      </c>
      <c r="F402" s="127">
        <v>700</v>
      </c>
      <c r="G402" s="126">
        <v>0</v>
      </c>
      <c r="H402" s="126">
        <f t="shared" si="20"/>
        <v>0</v>
      </c>
      <c r="I402" s="126">
        <f t="shared" si="18"/>
        <v>0</v>
      </c>
      <c r="J402" s="126">
        <f t="shared" si="19"/>
        <v>0</v>
      </c>
    </row>
    <row r="403" spans="2:10" ht="22.5">
      <c r="B403" s="166"/>
      <c r="C403" s="121" t="s">
        <v>929</v>
      </c>
      <c r="D403" s="122" t="s">
        <v>930</v>
      </c>
      <c r="E403" s="137" t="s">
        <v>928</v>
      </c>
      <c r="F403" s="127">
        <v>800</v>
      </c>
      <c r="G403" s="126">
        <v>0</v>
      </c>
      <c r="H403" s="126">
        <f t="shared" si="20"/>
        <v>0</v>
      </c>
      <c r="I403" s="126">
        <f t="shared" si="18"/>
        <v>0</v>
      </c>
      <c r="J403" s="126">
        <f t="shared" si="19"/>
        <v>0</v>
      </c>
    </row>
    <row r="404" spans="2:10" ht="22.5">
      <c r="B404" s="166"/>
      <c r="C404" s="121" t="s">
        <v>931</v>
      </c>
      <c r="D404" s="122" t="s">
        <v>932</v>
      </c>
      <c r="E404" s="137" t="s">
        <v>928</v>
      </c>
      <c r="F404" s="127">
        <v>1000</v>
      </c>
      <c r="G404" s="126">
        <v>0</v>
      </c>
      <c r="H404" s="126">
        <f t="shared" si="20"/>
        <v>0</v>
      </c>
      <c r="I404" s="126">
        <f t="shared" si="18"/>
        <v>0</v>
      </c>
      <c r="J404" s="126">
        <f t="shared" si="19"/>
        <v>0</v>
      </c>
    </row>
    <row r="405" spans="2:10" ht="22.5">
      <c r="B405" s="166"/>
      <c r="C405" s="121" t="s">
        <v>933</v>
      </c>
      <c r="D405" s="122" t="s">
        <v>934</v>
      </c>
      <c r="E405" s="137" t="s">
        <v>928</v>
      </c>
      <c r="F405" s="127">
        <v>1250</v>
      </c>
      <c r="G405" s="126">
        <v>0</v>
      </c>
      <c r="H405" s="126">
        <f t="shared" si="20"/>
        <v>0</v>
      </c>
      <c r="I405" s="126">
        <f t="shared" si="18"/>
        <v>0</v>
      </c>
      <c r="J405" s="126">
        <f t="shared" si="19"/>
        <v>0</v>
      </c>
    </row>
    <row r="406" spans="2:10">
      <c r="B406" s="166"/>
      <c r="C406" s="121" t="s">
        <v>935</v>
      </c>
      <c r="D406" s="122" t="s">
        <v>936</v>
      </c>
      <c r="E406" s="137" t="s">
        <v>928</v>
      </c>
      <c r="F406" s="127">
        <v>550</v>
      </c>
      <c r="G406" s="126">
        <v>0</v>
      </c>
      <c r="H406" s="126">
        <f t="shared" si="20"/>
        <v>0</v>
      </c>
      <c r="I406" s="126">
        <f t="shared" si="18"/>
        <v>0</v>
      </c>
      <c r="J406" s="126">
        <f t="shared" si="19"/>
        <v>0</v>
      </c>
    </row>
    <row r="407" spans="2:10">
      <c r="F407" s="128"/>
      <c r="G407" s="129"/>
      <c r="H407" s="126"/>
      <c r="I407" s="126">
        <f t="shared" si="18"/>
        <v>0</v>
      </c>
      <c r="J407" s="126">
        <f t="shared" si="19"/>
        <v>0</v>
      </c>
    </row>
    <row r="408" spans="2:10">
      <c r="B408" s="166" t="s">
        <v>937</v>
      </c>
      <c r="C408" s="121" t="s">
        <v>938</v>
      </c>
      <c r="D408" s="122" t="s">
        <v>939</v>
      </c>
      <c r="E408" s="137" t="s">
        <v>177</v>
      </c>
      <c r="F408" s="127">
        <v>8000</v>
      </c>
      <c r="G408" s="126">
        <v>0</v>
      </c>
      <c r="H408" s="126">
        <f t="shared" si="20"/>
        <v>0</v>
      </c>
      <c r="I408" s="126">
        <f t="shared" si="18"/>
        <v>0</v>
      </c>
      <c r="J408" s="126">
        <f t="shared" si="19"/>
        <v>0</v>
      </c>
    </row>
    <row r="409" spans="2:10">
      <c r="B409" s="166"/>
      <c r="C409" s="121" t="s">
        <v>940</v>
      </c>
      <c r="D409" s="122" t="s">
        <v>941</v>
      </c>
      <c r="E409" s="137" t="s">
        <v>942</v>
      </c>
      <c r="F409" s="127">
        <v>1500</v>
      </c>
      <c r="G409" s="126">
        <v>0</v>
      </c>
      <c r="H409" s="126">
        <f t="shared" si="20"/>
        <v>0</v>
      </c>
      <c r="I409" s="126">
        <f t="shared" si="18"/>
        <v>0</v>
      </c>
      <c r="J409" s="126">
        <f t="shared" si="19"/>
        <v>0</v>
      </c>
    </row>
    <row r="410" spans="2:10">
      <c r="B410" s="166"/>
      <c r="C410" s="121" t="s">
        <v>943</v>
      </c>
      <c r="D410" s="122" t="s">
        <v>944</v>
      </c>
      <c r="E410" s="137" t="s">
        <v>177</v>
      </c>
      <c r="F410" s="127">
        <v>12000</v>
      </c>
      <c r="G410" s="126">
        <v>0</v>
      </c>
      <c r="H410" s="126">
        <f t="shared" si="20"/>
        <v>0</v>
      </c>
      <c r="I410" s="126">
        <f t="shared" si="18"/>
        <v>0</v>
      </c>
      <c r="J410" s="126">
        <f t="shared" si="19"/>
        <v>0</v>
      </c>
    </row>
    <row r="411" spans="2:10" ht="22.5">
      <c r="B411" s="166"/>
      <c r="C411" s="121" t="s">
        <v>945</v>
      </c>
      <c r="D411" s="122" t="s">
        <v>946</v>
      </c>
      <c r="E411" s="137" t="s">
        <v>10</v>
      </c>
      <c r="F411" s="127">
        <v>2000</v>
      </c>
      <c r="G411" s="126">
        <v>0</v>
      </c>
      <c r="H411" s="126">
        <f t="shared" si="20"/>
        <v>0</v>
      </c>
      <c r="I411" s="126">
        <f t="shared" si="18"/>
        <v>0</v>
      </c>
      <c r="J411" s="126">
        <f t="shared" si="19"/>
        <v>0</v>
      </c>
    </row>
    <row r="412" spans="2:10">
      <c r="F412" s="128"/>
      <c r="G412" s="129"/>
      <c r="H412" s="126"/>
      <c r="I412" s="126"/>
      <c r="J412" s="126"/>
    </row>
    <row r="413" spans="2:10">
      <c r="B413" s="166" t="s">
        <v>947</v>
      </c>
      <c r="C413" s="121" t="s">
        <v>948</v>
      </c>
      <c r="D413" s="122" t="s">
        <v>949</v>
      </c>
      <c r="E413" s="137" t="s">
        <v>44</v>
      </c>
      <c r="F413" s="127">
        <v>2</v>
      </c>
      <c r="G413" s="126">
        <v>0</v>
      </c>
      <c r="H413" s="126">
        <f t="shared" si="20"/>
        <v>0</v>
      </c>
      <c r="I413" s="126">
        <f t="shared" si="18"/>
        <v>0</v>
      </c>
      <c r="J413" s="126">
        <f t="shared" si="19"/>
        <v>0</v>
      </c>
    </row>
    <row r="414" spans="2:10" ht="22.5">
      <c r="B414" s="166"/>
      <c r="C414" s="121" t="s">
        <v>950</v>
      </c>
      <c r="D414" s="122" t="s">
        <v>951</v>
      </c>
      <c r="E414" s="137" t="s">
        <v>189</v>
      </c>
      <c r="F414" s="127">
        <v>25</v>
      </c>
      <c r="G414" s="126">
        <v>0</v>
      </c>
      <c r="H414" s="126">
        <f t="shared" si="20"/>
        <v>0</v>
      </c>
      <c r="I414" s="126">
        <f t="shared" si="18"/>
        <v>0</v>
      </c>
      <c r="J414" s="126">
        <f t="shared" si="19"/>
        <v>0</v>
      </c>
    </row>
    <row r="415" spans="2:10" ht="22.5">
      <c r="B415" s="166"/>
      <c r="C415" s="121" t="s">
        <v>952</v>
      </c>
      <c r="D415" s="122" t="s">
        <v>953</v>
      </c>
      <c r="E415" s="137" t="s">
        <v>189</v>
      </c>
      <c r="F415" s="127">
        <v>1.4</v>
      </c>
      <c r="G415" s="126">
        <v>0</v>
      </c>
      <c r="H415" s="126">
        <f t="shared" si="20"/>
        <v>0</v>
      </c>
      <c r="I415" s="126">
        <f t="shared" si="18"/>
        <v>0</v>
      </c>
      <c r="J415" s="126">
        <f t="shared" si="19"/>
        <v>0</v>
      </c>
    </row>
    <row r="416" spans="2:10" ht="22.5">
      <c r="B416" s="166"/>
      <c r="C416" s="121" t="s">
        <v>954</v>
      </c>
      <c r="D416" s="122" t="s">
        <v>955</v>
      </c>
      <c r="E416" s="137" t="s">
        <v>189</v>
      </c>
      <c r="F416" s="127">
        <v>16</v>
      </c>
      <c r="G416" s="126">
        <v>0</v>
      </c>
      <c r="H416" s="126">
        <f t="shared" si="20"/>
        <v>0</v>
      </c>
      <c r="I416" s="126">
        <f t="shared" si="18"/>
        <v>0</v>
      </c>
      <c r="J416" s="126">
        <f t="shared" si="19"/>
        <v>0</v>
      </c>
    </row>
    <row r="417" spans="2:10">
      <c r="B417" s="166"/>
      <c r="C417" s="121" t="s">
        <v>956</v>
      </c>
      <c r="D417" s="122" t="s">
        <v>957</v>
      </c>
      <c r="E417" s="137" t="s">
        <v>189</v>
      </c>
      <c r="F417" s="127">
        <v>25</v>
      </c>
      <c r="G417" s="126">
        <v>0</v>
      </c>
      <c r="H417" s="126">
        <f t="shared" si="20"/>
        <v>0</v>
      </c>
      <c r="I417" s="126">
        <f t="shared" si="18"/>
        <v>0</v>
      </c>
      <c r="J417" s="126">
        <f t="shared" si="19"/>
        <v>0</v>
      </c>
    </row>
    <row r="418" spans="2:10">
      <c r="B418" s="166"/>
      <c r="C418" s="121" t="s">
        <v>958</v>
      </c>
      <c r="D418" s="122" t="s">
        <v>959</v>
      </c>
      <c r="E418" s="137" t="s">
        <v>189</v>
      </c>
      <c r="F418" s="127">
        <v>23</v>
      </c>
      <c r="G418" s="126">
        <v>0</v>
      </c>
      <c r="H418" s="126">
        <f t="shared" si="20"/>
        <v>0</v>
      </c>
      <c r="I418" s="126">
        <f t="shared" si="18"/>
        <v>0</v>
      </c>
      <c r="J418" s="126">
        <f t="shared" si="19"/>
        <v>0</v>
      </c>
    </row>
    <row r="419" spans="2:10">
      <c r="B419" s="166"/>
      <c r="C419" s="121" t="s">
        <v>960</v>
      </c>
      <c r="D419" s="122" t="s">
        <v>961</v>
      </c>
      <c r="E419" s="137" t="s">
        <v>189</v>
      </c>
      <c r="F419" s="127">
        <v>25</v>
      </c>
      <c r="G419" s="126">
        <v>0</v>
      </c>
      <c r="H419" s="126">
        <f t="shared" si="20"/>
        <v>0</v>
      </c>
      <c r="I419" s="126">
        <f t="shared" si="18"/>
        <v>0</v>
      </c>
      <c r="J419" s="126">
        <f t="shared" si="19"/>
        <v>0</v>
      </c>
    </row>
    <row r="420" spans="2:10" ht="22.5">
      <c r="B420" s="166"/>
      <c r="C420" s="121" t="s">
        <v>962</v>
      </c>
      <c r="D420" s="122" t="s">
        <v>963</v>
      </c>
      <c r="E420" s="137" t="s">
        <v>189</v>
      </c>
      <c r="F420" s="127">
        <v>30</v>
      </c>
      <c r="G420" s="126">
        <v>0</v>
      </c>
      <c r="H420" s="126">
        <f t="shared" si="20"/>
        <v>0</v>
      </c>
      <c r="I420" s="126">
        <f t="shared" si="18"/>
        <v>0</v>
      </c>
      <c r="J420" s="126">
        <f t="shared" si="19"/>
        <v>0</v>
      </c>
    </row>
    <row r="421" spans="2:10">
      <c r="B421" s="166"/>
      <c r="C421" s="121" t="s">
        <v>964</v>
      </c>
      <c r="D421" s="122" t="s">
        <v>965</v>
      </c>
      <c r="E421" s="137" t="s">
        <v>189</v>
      </c>
      <c r="F421" s="127">
        <v>35</v>
      </c>
      <c r="G421" s="126">
        <v>0</v>
      </c>
      <c r="H421" s="126">
        <f t="shared" si="20"/>
        <v>0</v>
      </c>
      <c r="I421" s="126">
        <f t="shared" si="18"/>
        <v>0</v>
      </c>
      <c r="J421" s="126">
        <f t="shared" si="19"/>
        <v>0</v>
      </c>
    </row>
    <row r="422" spans="2:10">
      <c r="B422" s="166"/>
      <c r="C422" s="121" t="s">
        <v>966</v>
      </c>
      <c r="D422" s="122" t="s">
        <v>967</v>
      </c>
      <c r="E422" s="137" t="s">
        <v>189</v>
      </c>
      <c r="F422" s="127">
        <v>16</v>
      </c>
      <c r="G422" s="126">
        <v>0</v>
      </c>
      <c r="H422" s="126">
        <f t="shared" si="20"/>
        <v>0</v>
      </c>
      <c r="I422" s="126">
        <f t="shared" si="18"/>
        <v>0</v>
      </c>
      <c r="J422" s="126">
        <f t="shared" si="19"/>
        <v>0</v>
      </c>
    </row>
    <row r="423" spans="2:10" ht="22.5">
      <c r="B423" s="166"/>
      <c r="C423" s="121" t="s">
        <v>968</v>
      </c>
      <c r="D423" s="122" t="s">
        <v>969</v>
      </c>
      <c r="E423" s="137" t="s">
        <v>189</v>
      </c>
      <c r="F423" s="127">
        <v>5</v>
      </c>
      <c r="G423" s="126">
        <v>0</v>
      </c>
      <c r="H423" s="126">
        <f t="shared" si="20"/>
        <v>0</v>
      </c>
      <c r="I423" s="126">
        <f t="shared" si="18"/>
        <v>0</v>
      </c>
      <c r="J423" s="126">
        <f t="shared" si="19"/>
        <v>0</v>
      </c>
    </row>
    <row r="424" spans="2:10" ht="22.5">
      <c r="B424" s="166"/>
      <c r="C424" s="121" t="s">
        <v>970</v>
      </c>
      <c r="D424" s="122" t="s">
        <v>971</v>
      </c>
      <c r="E424" s="137" t="s">
        <v>189</v>
      </c>
      <c r="F424" s="127">
        <v>85</v>
      </c>
      <c r="G424" s="126">
        <v>0</v>
      </c>
      <c r="H424" s="126">
        <f t="shared" si="20"/>
        <v>0</v>
      </c>
      <c r="I424" s="126">
        <f t="shared" si="18"/>
        <v>0</v>
      </c>
      <c r="J424" s="126">
        <f t="shared" si="19"/>
        <v>0</v>
      </c>
    </row>
    <row r="425" spans="2:10">
      <c r="B425" s="166"/>
      <c r="C425" s="121" t="s">
        <v>972</v>
      </c>
      <c r="D425" s="122" t="s">
        <v>973</v>
      </c>
      <c r="E425" s="137" t="s">
        <v>189</v>
      </c>
      <c r="F425" s="127">
        <v>220</v>
      </c>
      <c r="G425" s="126">
        <v>0</v>
      </c>
      <c r="H425" s="126">
        <f t="shared" si="20"/>
        <v>0</v>
      </c>
      <c r="I425" s="126">
        <f t="shared" si="18"/>
        <v>0</v>
      </c>
      <c r="J425" s="126">
        <f t="shared" si="19"/>
        <v>0</v>
      </c>
    </row>
    <row r="426" spans="2:10">
      <c r="B426" s="166"/>
      <c r="C426" s="121" t="s">
        <v>974</v>
      </c>
      <c r="D426" s="122" t="s">
        <v>975</v>
      </c>
      <c r="E426" s="137" t="s">
        <v>189</v>
      </c>
      <c r="F426" s="127">
        <v>25</v>
      </c>
      <c r="G426" s="126">
        <v>0</v>
      </c>
      <c r="H426" s="126">
        <f t="shared" si="20"/>
        <v>0</v>
      </c>
      <c r="I426" s="126">
        <f t="shared" si="18"/>
        <v>0</v>
      </c>
      <c r="J426" s="126">
        <f t="shared" si="19"/>
        <v>0</v>
      </c>
    </row>
    <row r="427" spans="2:10">
      <c r="B427" s="166"/>
      <c r="C427" s="121" t="s">
        <v>976</v>
      </c>
      <c r="D427" s="122" t="s">
        <v>977</v>
      </c>
      <c r="E427" s="137" t="s">
        <v>189</v>
      </c>
      <c r="F427" s="127">
        <v>150</v>
      </c>
      <c r="G427" s="126">
        <v>0</v>
      </c>
      <c r="H427" s="126">
        <f t="shared" si="20"/>
        <v>0</v>
      </c>
      <c r="I427" s="126">
        <f t="shared" si="18"/>
        <v>0</v>
      </c>
      <c r="J427" s="126">
        <f t="shared" si="19"/>
        <v>0</v>
      </c>
    </row>
    <row r="428" spans="2:10">
      <c r="B428" s="166"/>
      <c r="C428" s="121" t="s">
        <v>978</v>
      </c>
      <c r="D428" s="122" t="s">
        <v>979</v>
      </c>
      <c r="E428" s="137" t="s">
        <v>189</v>
      </c>
      <c r="F428" s="127">
        <v>400</v>
      </c>
      <c r="G428" s="126">
        <v>0</v>
      </c>
      <c r="H428" s="126">
        <f t="shared" si="20"/>
        <v>0</v>
      </c>
      <c r="I428" s="126">
        <f t="shared" si="18"/>
        <v>0</v>
      </c>
      <c r="J428" s="126">
        <f t="shared" si="19"/>
        <v>0</v>
      </c>
    </row>
    <row r="429" spans="2:10">
      <c r="B429" s="166"/>
      <c r="C429" s="121" t="s">
        <v>980</v>
      </c>
      <c r="D429" s="122" t="s">
        <v>981</v>
      </c>
      <c r="E429" s="137" t="s">
        <v>189</v>
      </c>
      <c r="F429" s="127">
        <v>500</v>
      </c>
      <c r="G429" s="126">
        <v>0</v>
      </c>
      <c r="H429" s="126">
        <f t="shared" si="20"/>
        <v>0</v>
      </c>
      <c r="I429" s="126">
        <f t="shared" si="18"/>
        <v>0</v>
      </c>
      <c r="J429" s="126">
        <f t="shared" si="19"/>
        <v>0</v>
      </c>
    </row>
    <row r="430" spans="2:10">
      <c r="B430" s="166"/>
      <c r="C430" s="121" t="s">
        <v>982</v>
      </c>
      <c r="D430" s="122" t="s">
        <v>983</v>
      </c>
      <c r="E430" s="137" t="s">
        <v>11</v>
      </c>
      <c r="F430" s="127">
        <v>35</v>
      </c>
      <c r="G430" s="126">
        <v>0</v>
      </c>
      <c r="H430" s="126">
        <f t="shared" si="20"/>
        <v>0</v>
      </c>
      <c r="I430" s="126">
        <f t="shared" si="18"/>
        <v>0</v>
      </c>
      <c r="J430" s="126">
        <f t="shared" si="19"/>
        <v>0</v>
      </c>
    </row>
    <row r="431" spans="2:10">
      <c r="B431" s="166"/>
      <c r="C431" s="121" t="s">
        <v>984</v>
      </c>
      <c r="D431" s="122" t="s">
        <v>985</v>
      </c>
      <c r="E431" s="137" t="s">
        <v>370</v>
      </c>
      <c r="F431" s="127">
        <v>12</v>
      </c>
      <c r="G431" s="126">
        <v>0</v>
      </c>
      <c r="H431" s="126">
        <f t="shared" si="20"/>
        <v>0</v>
      </c>
      <c r="I431" s="126">
        <f t="shared" si="18"/>
        <v>0</v>
      </c>
      <c r="J431" s="126">
        <f t="shared" si="19"/>
        <v>0</v>
      </c>
    </row>
    <row r="432" spans="2:10">
      <c r="B432" s="166"/>
      <c r="C432" s="121" t="s">
        <v>986</v>
      </c>
      <c r="D432" s="122" t="s">
        <v>987</v>
      </c>
      <c r="E432" s="137" t="s">
        <v>370</v>
      </c>
      <c r="F432" s="127">
        <v>25</v>
      </c>
      <c r="G432" s="126">
        <v>0</v>
      </c>
      <c r="H432" s="126">
        <f t="shared" si="20"/>
        <v>0</v>
      </c>
      <c r="I432" s="126">
        <f t="shared" si="18"/>
        <v>0</v>
      </c>
      <c r="J432" s="126">
        <f t="shared" si="19"/>
        <v>0</v>
      </c>
    </row>
    <row r="433" spans="2:10">
      <c r="B433" s="166"/>
      <c r="C433" s="121" t="s">
        <v>988</v>
      </c>
      <c r="D433" s="134" t="s">
        <v>989</v>
      </c>
      <c r="E433" s="137" t="s">
        <v>370</v>
      </c>
      <c r="F433" s="127">
        <v>13</v>
      </c>
      <c r="G433" s="126">
        <v>0</v>
      </c>
      <c r="H433" s="126">
        <f t="shared" si="20"/>
        <v>0</v>
      </c>
      <c r="I433" s="126">
        <f t="shared" si="18"/>
        <v>0</v>
      </c>
      <c r="J433" s="126">
        <f t="shared" si="19"/>
        <v>0</v>
      </c>
    </row>
    <row r="434" spans="2:10">
      <c r="B434" s="166"/>
      <c r="C434" s="121" t="s">
        <v>990</v>
      </c>
      <c r="D434" s="134" t="s">
        <v>991</v>
      </c>
      <c r="E434" s="137" t="s">
        <v>189</v>
      </c>
      <c r="F434" s="127">
        <v>20</v>
      </c>
      <c r="G434" s="126">
        <v>0</v>
      </c>
      <c r="H434" s="126">
        <f t="shared" si="20"/>
        <v>0</v>
      </c>
      <c r="I434" s="126">
        <f t="shared" si="18"/>
        <v>0</v>
      </c>
      <c r="J434" s="126">
        <f t="shared" si="19"/>
        <v>0</v>
      </c>
    </row>
    <row r="435" spans="2:10">
      <c r="B435" s="166"/>
      <c r="C435" s="121" t="s">
        <v>992</v>
      </c>
      <c r="D435" s="122" t="s">
        <v>993</v>
      </c>
      <c r="E435" s="137" t="s">
        <v>189</v>
      </c>
      <c r="F435" s="127">
        <v>12</v>
      </c>
      <c r="G435" s="126">
        <v>0</v>
      </c>
      <c r="H435" s="126">
        <f t="shared" si="20"/>
        <v>0</v>
      </c>
      <c r="I435" s="126">
        <f t="shared" si="18"/>
        <v>0</v>
      </c>
      <c r="J435" s="126">
        <f t="shared" si="19"/>
        <v>0</v>
      </c>
    </row>
    <row r="436" spans="2:10">
      <c r="B436" s="166"/>
      <c r="C436" s="121" t="s">
        <v>994</v>
      </c>
      <c r="D436" s="134" t="s">
        <v>995</v>
      </c>
      <c r="E436" s="137" t="s">
        <v>189</v>
      </c>
      <c r="F436" s="127">
        <v>75</v>
      </c>
      <c r="G436" s="126">
        <v>0</v>
      </c>
      <c r="H436" s="126">
        <f t="shared" si="20"/>
        <v>0</v>
      </c>
      <c r="I436" s="126">
        <f t="shared" si="18"/>
        <v>0</v>
      </c>
      <c r="J436" s="126">
        <f t="shared" si="19"/>
        <v>0</v>
      </c>
    </row>
    <row r="437" spans="2:10">
      <c r="B437" s="166"/>
      <c r="C437" s="121" t="s">
        <v>996</v>
      </c>
      <c r="D437" s="122" t="s">
        <v>997</v>
      </c>
      <c r="E437" s="137" t="s">
        <v>189</v>
      </c>
      <c r="F437" s="127">
        <v>1200</v>
      </c>
      <c r="G437" s="126">
        <v>0</v>
      </c>
      <c r="H437" s="126">
        <f t="shared" si="20"/>
        <v>0</v>
      </c>
      <c r="I437" s="126">
        <f t="shared" si="18"/>
        <v>0</v>
      </c>
      <c r="J437" s="126">
        <f t="shared" si="19"/>
        <v>0</v>
      </c>
    </row>
    <row r="438" spans="2:10">
      <c r="B438" s="166"/>
      <c r="C438" s="121" t="s">
        <v>998</v>
      </c>
      <c r="D438" s="122" t="s">
        <v>999</v>
      </c>
      <c r="E438" s="137" t="s">
        <v>189</v>
      </c>
      <c r="F438" s="127">
        <v>450</v>
      </c>
      <c r="G438" s="126">
        <v>0</v>
      </c>
      <c r="H438" s="126">
        <f t="shared" si="20"/>
        <v>0</v>
      </c>
      <c r="I438" s="126">
        <f t="shared" si="18"/>
        <v>0</v>
      </c>
      <c r="J438" s="126">
        <f t="shared" si="19"/>
        <v>0</v>
      </c>
    </row>
    <row r="439" spans="2:10">
      <c r="B439" s="166"/>
      <c r="C439" s="121" t="s">
        <v>1000</v>
      </c>
      <c r="D439" s="122" t="s">
        <v>1001</v>
      </c>
      <c r="E439" s="137" t="s">
        <v>370</v>
      </c>
      <c r="F439" s="127">
        <v>25</v>
      </c>
      <c r="G439" s="126">
        <v>0</v>
      </c>
      <c r="H439" s="126">
        <f t="shared" si="20"/>
        <v>0</v>
      </c>
      <c r="I439" s="126">
        <f t="shared" si="18"/>
        <v>0</v>
      </c>
      <c r="J439" s="126">
        <f t="shared" si="19"/>
        <v>0</v>
      </c>
    </row>
    <row r="440" spans="2:10">
      <c r="B440" s="166"/>
      <c r="C440" s="121" t="s">
        <v>1002</v>
      </c>
      <c r="D440" s="122" t="s">
        <v>1003</v>
      </c>
      <c r="E440" s="137" t="s">
        <v>189</v>
      </c>
      <c r="F440" s="127">
        <v>30</v>
      </c>
      <c r="G440" s="126">
        <v>0</v>
      </c>
      <c r="H440" s="126">
        <f t="shared" si="20"/>
        <v>0</v>
      </c>
      <c r="I440" s="126">
        <f t="shared" si="18"/>
        <v>0</v>
      </c>
      <c r="J440" s="126">
        <f t="shared" si="19"/>
        <v>0</v>
      </c>
    </row>
    <row r="441" spans="2:10">
      <c r="B441" s="166"/>
      <c r="C441" s="121" t="s">
        <v>1004</v>
      </c>
      <c r="D441" s="122" t="s">
        <v>1005</v>
      </c>
      <c r="E441" s="137" t="s">
        <v>189</v>
      </c>
      <c r="F441" s="127">
        <v>50</v>
      </c>
      <c r="G441" s="126">
        <v>0</v>
      </c>
      <c r="H441" s="126">
        <f t="shared" si="20"/>
        <v>0</v>
      </c>
      <c r="I441" s="126">
        <f t="shared" si="18"/>
        <v>0</v>
      </c>
      <c r="J441" s="126">
        <f t="shared" si="19"/>
        <v>0</v>
      </c>
    </row>
    <row r="442" spans="2:10">
      <c r="B442" s="166"/>
      <c r="C442" s="121" t="s">
        <v>1006</v>
      </c>
      <c r="D442" s="122" t="s">
        <v>1007</v>
      </c>
      <c r="E442" s="137" t="s">
        <v>766</v>
      </c>
      <c r="F442" s="127">
        <v>10000</v>
      </c>
      <c r="G442" s="126">
        <v>0</v>
      </c>
      <c r="H442" s="126">
        <f t="shared" si="20"/>
        <v>0</v>
      </c>
      <c r="I442" s="126">
        <f t="shared" si="18"/>
        <v>0</v>
      </c>
      <c r="J442" s="126">
        <f t="shared" si="19"/>
        <v>0</v>
      </c>
    </row>
    <row r="443" spans="2:10">
      <c r="B443" s="166"/>
      <c r="C443" s="121" t="s">
        <v>1008</v>
      </c>
      <c r="D443" s="122" t="s">
        <v>1009</v>
      </c>
      <c r="E443" s="137" t="s">
        <v>766</v>
      </c>
      <c r="F443" s="127">
        <v>13000</v>
      </c>
      <c r="G443" s="126">
        <v>0</v>
      </c>
      <c r="H443" s="126">
        <f t="shared" si="20"/>
        <v>0</v>
      </c>
      <c r="I443" s="126">
        <f t="shared" si="18"/>
        <v>0</v>
      </c>
      <c r="J443" s="126">
        <f t="shared" si="19"/>
        <v>0</v>
      </c>
    </row>
    <row r="444" spans="2:10" ht="22.5">
      <c r="B444" s="166"/>
      <c r="C444" s="121" t="s">
        <v>1010</v>
      </c>
      <c r="D444" s="122" t="s">
        <v>1011</v>
      </c>
      <c r="E444" s="137" t="s">
        <v>370</v>
      </c>
      <c r="F444" s="127">
        <v>8</v>
      </c>
      <c r="G444" s="126">
        <v>0</v>
      </c>
      <c r="H444" s="126">
        <f t="shared" si="20"/>
        <v>0</v>
      </c>
      <c r="I444" s="126">
        <f t="shared" si="18"/>
        <v>0</v>
      </c>
      <c r="J444" s="126">
        <f t="shared" si="19"/>
        <v>0</v>
      </c>
    </row>
    <row r="445" spans="2:10">
      <c r="B445" s="166"/>
      <c r="C445" s="121" t="s">
        <v>1012</v>
      </c>
      <c r="D445" s="122" t="s">
        <v>1013</v>
      </c>
      <c r="E445" s="137" t="s">
        <v>43</v>
      </c>
      <c r="F445" s="127">
        <v>5</v>
      </c>
      <c r="G445" s="126">
        <v>0</v>
      </c>
      <c r="H445" s="126">
        <f t="shared" si="20"/>
        <v>0</v>
      </c>
      <c r="I445" s="126">
        <f t="shared" si="18"/>
        <v>0</v>
      </c>
      <c r="J445" s="126">
        <f t="shared" si="19"/>
        <v>0</v>
      </c>
    </row>
    <row r="446" spans="2:10">
      <c r="B446" s="166"/>
      <c r="C446" s="121" t="s">
        <v>1014</v>
      </c>
      <c r="D446" s="122" t="s">
        <v>1015</v>
      </c>
      <c r="E446" s="137" t="s">
        <v>43</v>
      </c>
      <c r="F446" s="127">
        <v>1.8</v>
      </c>
      <c r="G446" s="126">
        <v>0</v>
      </c>
      <c r="H446" s="126">
        <f t="shared" si="20"/>
        <v>0</v>
      </c>
      <c r="I446" s="126">
        <f t="shared" si="18"/>
        <v>0</v>
      </c>
      <c r="J446" s="126">
        <f t="shared" si="19"/>
        <v>0</v>
      </c>
    </row>
    <row r="447" spans="2:10">
      <c r="B447" s="166"/>
      <c r="C447" s="121" t="s">
        <v>1016</v>
      </c>
      <c r="D447" s="122" t="s">
        <v>1017</v>
      </c>
      <c r="E447" s="137" t="s">
        <v>43</v>
      </c>
      <c r="F447" s="127">
        <v>6.5</v>
      </c>
      <c r="G447" s="126">
        <v>0</v>
      </c>
      <c r="H447" s="126">
        <f t="shared" si="20"/>
        <v>0</v>
      </c>
      <c r="I447" s="126">
        <f t="shared" si="18"/>
        <v>0</v>
      </c>
      <c r="J447" s="126">
        <f t="shared" si="19"/>
        <v>0</v>
      </c>
    </row>
    <row r="448" spans="2:10" ht="22.5">
      <c r="B448" s="166"/>
      <c r="C448" s="121" t="s">
        <v>1018</v>
      </c>
      <c r="D448" s="122" t="s">
        <v>1019</v>
      </c>
      <c r="E448" s="137" t="s">
        <v>1020</v>
      </c>
      <c r="F448" s="127">
        <v>1500</v>
      </c>
      <c r="G448" s="126">
        <v>0</v>
      </c>
      <c r="H448" s="126">
        <f t="shared" si="20"/>
        <v>0</v>
      </c>
      <c r="I448" s="126">
        <f t="shared" si="18"/>
        <v>0</v>
      </c>
      <c r="J448" s="126">
        <f t="shared" si="19"/>
        <v>0</v>
      </c>
    </row>
    <row r="449" spans="2:10" ht="33.75">
      <c r="B449" s="166"/>
      <c r="C449" s="121" t="s">
        <v>1021</v>
      </c>
      <c r="D449" s="122" t="s">
        <v>1022</v>
      </c>
      <c r="E449" s="137" t="s">
        <v>1023</v>
      </c>
      <c r="F449" s="127">
        <v>1.4</v>
      </c>
      <c r="G449" s="126">
        <v>0</v>
      </c>
      <c r="H449" s="126">
        <f t="shared" si="20"/>
        <v>0</v>
      </c>
      <c r="I449" s="126">
        <f t="shared" si="18"/>
        <v>0</v>
      </c>
      <c r="J449" s="126">
        <f t="shared" si="19"/>
        <v>0</v>
      </c>
    </row>
    <row r="450" spans="2:10">
      <c r="F450" s="128"/>
      <c r="G450" s="126"/>
      <c r="H450" s="126"/>
      <c r="I450" s="126"/>
      <c r="J450" s="126"/>
    </row>
    <row r="451" spans="2:10" ht="22.5">
      <c r="B451" s="166" t="s">
        <v>1024</v>
      </c>
      <c r="C451" s="121" t="s">
        <v>1025</v>
      </c>
      <c r="D451" s="122" t="s">
        <v>1026</v>
      </c>
      <c r="E451" s="137" t="s">
        <v>766</v>
      </c>
      <c r="F451" s="127">
        <v>7000</v>
      </c>
      <c r="G451" s="126">
        <v>0</v>
      </c>
      <c r="H451" s="126">
        <f t="shared" si="20"/>
        <v>0</v>
      </c>
      <c r="I451" s="126">
        <f t="shared" si="18"/>
        <v>0</v>
      </c>
      <c r="J451" s="126">
        <f t="shared" si="19"/>
        <v>0</v>
      </c>
    </row>
    <row r="452" spans="2:10">
      <c r="B452" s="166"/>
      <c r="C452" s="121" t="s">
        <v>1027</v>
      </c>
      <c r="D452" s="122" t="s">
        <v>1028</v>
      </c>
      <c r="E452" s="137" t="s">
        <v>1029</v>
      </c>
      <c r="F452" s="127">
        <v>3500</v>
      </c>
      <c r="G452" s="126">
        <v>0</v>
      </c>
      <c r="H452" s="126">
        <f t="shared" si="20"/>
        <v>0</v>
      </c>
      <c r="I452" s="126">
        <f t="shared" si="18"/>
        <v>0</v>
      </c>
      <c r="J452" s="126">
        <f t="shared" si="19"/>
        <v>0</v>
      </c>
    </row>
    <row r="453" spans="2:10">
      <c r="B453" s="166"/>
      <c r="C453" s="121" t="s">
        <v>1030</v>
      </c>
      <c r="D453" s="122" t="s">
        <v>1031</v>
      </c>
      <c r="E453" s="137" t="s">
        <v>766</v>
      </c>
      <c r="F453" s="127">
        <v>120</v>
      </c>
      <c r="G453" s="126">
        <v>0</v>
      </c>
      <c r="H453" s="126">
        <f t="shared" si="20"/>
        <v>0</v>
      </c>
      <c r="I453" s="126">
        <f t="shared" si="18"/>
        <v>0</v>
      </c>
      <c r="J453" s="126">
        <f t="shared" si="19"/>
        <v>0</v>
      </c>
    </row>
    <row r="454" spans="2:10" ht="22.5">
      <c r="B454" s="166"/>
      <c r="C454" s="121" t="s">
        <v>1032</v>
      </c>
      <c r="D454" s="122" t="s">
        <v>1033</v>
      </c>
      <c r="E454" s="137" t="s">
        <v>766</v>
      </c>
      <c r="F454" s="127">
        <v>150</v>
      </c>
      <c r="G454" s="126">
        <v>0</v>
      </c>
      <c r="H454" s="126">
        <f t="shared" si="20"/>
        <v>0</v>
      </c>
      <c r="I454" s="126">
        <f t="shared" si="18"/>
        <v>0</v>
      </c>
      <c r="J454" s="126">
        <f t="shared" si="19"/>
        <v>0</v>
      </c>
    </row>
    <row r="455" spans="2:10">
      <c r="B455" s="166"/>
      <c r="C455" s="121" t="s">
        <v>1034</v>
      </c>
      <c r="D455" s="122" t="s">
        <v>1035</v>
      </c>
      <c r="E455" s="137" t="s">
        <v>766</v>
      </c>
      <c r="F455" s="127">
        <v>200</v>
      </c>
      <c r="G455" s="126">
        <v>0</v>
      </c>
      <c r="H455" s="126">
        <f t="shared" si="20"/>
        <v>0</v>
      </c>
      <c r="I455" s="126">
        <f t="shared" si="18"/>
        <v>0</v>
      </c>
      <c r="J455" s="126">
        <f t="shared" si="19"/>
        <v>0</v>
      </c>
    </row>
    <row r="456" spans="2:10">
      <c r="B456" s="166"/>
      <c r="C456" s="121" t="s">
        <v>1036</v>
      </c>
      <c r="D456" s="122" t="s">
        <v>1037</v>
      </c>
      <c r="E456" s="137" t="s">
        <v>766</v>
      </c>
      <c r="F456" s="127">
        <v>50</v>
      </c>
      <c r="G456" s="126">
        <v>0</v>
      </c>
      <c r="H456" s="126">
        <f t="shared" si="20"/>
        <v>0</v>
      </c>
      <c r="I456" s="126">
        <f t="shared" si="18"/>
        <v>0</v>
      </c>
      <c r="J456" s="126">
        <f t="shared" si="19"/>
        <v>0</v>
      </c>
    </row>
    <row r="457" spans="2:10" ht="22.5">
      <c r="B457" s="166"/>
      <c r="C457" s="121" t="s">
        <v>1038</v>
      </c>
      <c r="D457" s="122" t="s">
        <v>1039</v>
      </c>
      <c r="E457" s="137" t="s">
        <v>766</v>
      </c>
      <c r="F457" s="127">
        <v>50</v>
      </c>
      <c r="G457" s="126">
        <v>0</v>
      </c>
      <c r="H457" s="126">
        <f t="shared" si="20"/>
        <v>0</v>
      </c>
      <c r="I457" s="126">
        <f t="shared" si="18"/>
        <v>0</v>
      </c>
      <c r="J457" s="126">
        <f t="shared" si="19"/>
        <v>0</v>
      </c>
    </row>
    <row r="458" spans="2:10">
      <c r="B458" s="166"/>
      <c r="C458" s="121" t="s">
        <v>1040</v>
      </c>
      <c r="D458" s="122" t="s">
        <v>1041</v>
      </c>
      <c r="E458" s="137" t="s">
        <v>766</v>
      </c>
      <c r="F458" s="127">
        <v>70</v>
      </c>
      <c r="G458" s="126">
        <v>0</v>
      </c>
      <c r="H458" s="126">
        <f t="shared" si="20"/>
        <v>0</v>
      </c>
      <c r="I458" s="126">
        <f t="shared" si="18"/>
        <v>0</v>
      </c>
      <c r="J458" s="126">
        <f t="shared" si="19"/>
        <v>0</v>
      </c>
    </row>
    <row r="459" spans="2:10" ht="33.75">
      <c r="B459" s="166"/>
      <c r="C459" s="121" t="s">
        <v>1042</v>
      </c>
      <c r="D459" s="122" t="s">
        <v>1043</v>
      </c>
      <c r="E459" s="137" t="s">
        <v>1044</v>
      </c>
      <c r="F459" s="127">
        <v>8</v>
      </c>
      <c r="G459" s="126">
        <v>0</v>
      </c>
      <c r="H459" s="126">
        <f t="shared" si="20"/>
        <v>0</v>
      </c>
      <c r="I459" s="126">
        <f t="shared" ref="I459:I468" si="21">H459*0.24</f>
        <v>0</v>
      </c>
      <c r="J459" s="126">
        <f t="shared" ref="J459:J468" si="22">H459+I459</f>
        <v>0</v>
      </c>
    </row>
    <row r="460" spans="2:10">
      <c r="B460" s="166"/>
      <c r="C460" s="121" t="s">
        <v>1045</v>
      </c>
      <c r="D460" s="122" t="s">
        <v>1046</v>
      </c>
      <c r="E460" s="137" t="s">
        <v>766</v>
      </c>
      <c r="F460" s="127">
        <v>120</v>
      </c>
      <c r="G460" s="126">
        <v>0</v>
      </c>
      <c r="H460" s="126">
        <f t="shared" si="20"/>
        <v>0</v>
      </c>
      <c r="I460" s="126">
        <f t="shared" si="21"/>
        <v>0</v>
      </c>
      <c r="J460" s="126">
        <f t="shared" si="22"/>
        <v>0</v>
      </c>
    </row>
    <row r="461" spans="2:10">
      <c r="B461" s="166"/>
      <c r="C461" s="121" t="s">
        <v>1047</v>
      </c>
      <c r="D461" s="122" t="s">
        <v>1048</v>
      </c>
      <c r="E461" s="137" t="s">
        <v>766</v>
      </c>
      <c r="F461" s="127">
        <v>40</v>
      </c>
      <c r="G461" s="126">
        <v>0</v>
      </c>
      <c r="H461" s="126">
        <f t="shared" si="20"/>
        <v>0</v>
      </c>
      <c r="I461" s="126">
        <f t="shared" si="21"/>
        <v>0</v>
      </c>
      <c r="J461" s="126">
        <f t="shared" si="22"/>
        <v>0</v>
      </c>
    </row>
    <row r="462" spans="2:10">
      <c r="B462" s="166"/>
      <c r="C462" s="121" t="s">
        <v>1049</v>
      </c>
      <c r="D462" s="122" t="s">
        <v>1050</v>
      </c>
      <c r="E462" s="137" t="s">
        <v>766</v>
      </c>
      <c r="F462" s="127">
        <v>300</v>
      </c>
      <c r="G462" s="126">
        <v>0</v>
      </c>
      <c r="H462" s="126">
        <f t="shared" ref="H462:H468" si="23">F462*G462</f>
        <v>0</v>
      </c>
      <c r="I462" s="126">
        <f t="shared" si="21"/>
        <v>0</v>
      </c>
      <c r="J462" s="126">
        <f t="shared" si="22"/>
        <v>0</v>
      </c>
    </row>
    <row r="463" spans="2:10">
      <c r="B463" s="166"/>
      <c r="C463" s="121" t="s">
        <v>1051</v>
      </c>
      <c r="D463" s="122" t="s">
        <v>1052</v>
      </c>
      <c r="E463" s="137" t="s">
        <v>766</v>
      </c>
      <c r="F463" s="127">
        <v>20</v>
      </c>
      <c r="G463" s="126">
        <v>0</v>
      </c>
      <c r="H463" s="126">
        <f t="shared" si="23"/>
        <v>0</v>
      </c>
      <c r="I463" s="126">
        <f t="shared" si="21"/>
        <v>0</v>
      </c>
      <c r="J463" s="126">
        <f t="shared" si="22"/>
        <v>0</v>
      </c>
    </row>
    <row r="464" spans="2:10">
      <c r="B464" s="166"/>
      <c r="C464" s="121" t="s">
        <v>1053</v>
      </c>
      <c r="D464" s="122" t="s">
        <v>1054</v>
      </c>
      <c r="E464" s="137" t="s">
        <v>766</v>
      </c>
      <c r="F464" s="127">
        <v>25</v>
      </c>
      <c r="G464" s="126">
        <v>0</v>
      </c>
      <c r="H464" s="126">
        <f t="shared" si="23"/>
        <v>0</v>
      </c>
      <c r="I464" s="126">
        <f t="shared" si="21"/>
        <v>0</v>
      </c>
      <c r="J464" s="126">
        <f t="shared" si="22"/>
        <v>0</v>
      </c>
    </row>
    <row r="465" spans="2:10">
      <c r="B465" s="166"/>
      <c r="C465" s="121" t="s">
        <v>1055</v>
      </c>
      <c r="D465" s="122" t="s">
        <v>1056</v>
      </c>
      <c r="E465" s="137" t="s">
        <v>766</v>
      </c>
      <c r="F465" s="127">
        <v>150</v>
      </c>
      <c r="G465" s="126">
        <v>0</v>
      </c>
      <c r="H465" s="126">
        <f t="shared" si="23"/>
        <v>0</v>
      </c>
      <c r="I465" s="126">
        <f t="shared" si="21"/>
        <v>0</v>
      </c>
      <c r="J465" s="126">
        <f t="shared" si="22"/>
        <v>0</v>
      </c>
    </row>
    <row r="466" spans="2:10">
      <c r="B466" s="166"/>
      <c r="C466" s="121" t="s">
        <v>1057</v>
      </c>
      <c r="D466" s="122" t="s">
        <v>1058</v>
      </c>
      <c r="E466" s="137" t="s">
        <v>766</v>
      </c>
      <c r="F466" s="127">
        <v>200</v>
      </c>
      <c r="G466" s="126">
        <v>0</v>
      </c>
      <c r="H466" s="126">
        <f t="shared" si="23"/>
        <v>0</v>
      </c>
      <c r="I466" s="126">
        <f t="shared" si="21"/>
        <v>0</v>
      </c>
      <c r="J466" s="126">
        <f t="shared" si="22"/>
        <v>0</v>
      </c>
    </row>
    <row r="467" spans="2:10">
      <c r="B467" s="166"/>
      <c r="C467" s="121" t="s">
        <v>1059</v>
      </c>
      <c r="D467" s="122" t="s">
        <v>1060</v>
      </c>
      <c r="E467" s="137" t="s">
        <v>766</v>
      </c>
      <c r="F467" s="127">
        <v>300</v>
      </c>
      <c r="G467" s="126">
        <v>0</v>
      </c>
      <c r="H467" s="126">
        <f t="shared" si="23"/>
        <v>0</v>
      </c>
      <c r="I467" s="126">
        <f t="shared" si="21"/>
        <v>0</v>
      </c>
      <c r="J467" s="126">
        <f t="shared" si="22"/>
        <v>0</v>
      </c>
    </row>
    <row r="468" spans="2:10">
      <c r="B468" s="166"/>
      <c r="C468" s="121" t="s">
        <v>1061</v>
      </c>
      <c r="D468" s="122" t="s">
        <v>1062</v>
      </c>
      <c r="E468" s="137" t="s">
        <v>766</v>
      </c>
      <c r="F468" s="127">
        <v>60</v>
      </c>
      <c r="G468" s="126">
        <v>0</v>
      </c>
      <c r="H468" s="126">
        <f t="shared" si="23"/>
        <v>0</v>
      </c>
      <c r="I468" s="126">
        <f t="shared" si="21"/>
        <v>0</v>
      </c>
      <c r="J468" s="126">
        <f t="shared" si="22"/>
        <v>0</v>
      </c>
    </row>
    <row r="469" spans="2:10" ht="15.75" thickBot="1">
      <c r="B469" s="168" t="s">
        <v>74</v>
      </c>
      <c r="C469" s="169"/>
      <c r="D469" s="169"/>
      <c r="E469" s="169"/>
      <c r="F469" s="169"/>
      <c r="G469" s="170"/>
      <c r="H469" s="26">
        <f>SUM(H10:H468)</f>
        <v>0</v>
      </c>
      <c r="I469" s="26">
        <f>SUM(I10:I468)</f>
        <v>0</v>
      </c>
      <c r="J469" s="26">
        <f>SUM(J10:J468)</f>
        <v>0</v>
      </c>
    </row>
    <row r="470" spans="2:10" ht="15.75" thickBot="1">
      <c r="B470" s="138" t="s">
        <v>151</v>
      </c>
    </row>
    <row r="472" spans="2:10">
      <c r="B472" s="116" t="s">
        <v>1063</v>
      </c>
      <c r="C472" s="116"/>
      <c r="D472" s="116"/>
      <c r="E472" s="116"/>
      <c r="F472" s="116"/>
    </row>
    <row r="473" spans="2:10">
      <c r="B473" s="116" t="s">
        <v>1064</v>
      </c>
      <c r="C473" s="116"/>
      <c r="D473" s="116"/>
      <c r="E473" s="116"/>
      <c r="F473" s="116"/>
    </row>
    <row r="474" spans="2:10">
      <c r="B474" s="116" t="s">
        <v>1065</v>
      </c>
      <c r="C474" s="116"/>
      <c r="D474" s="116"/>
      <c r="E474" s="116"/>
      <c r="F474" s="116"/>
    </row>
    <row r="475" spans="2:10">
      <c r="B475" s="116" t="s">
        <v>1066</v>
      </c>
    </row>
    <row r="476" spans="2:10">
      <c r="B476" s="161" t="s">
        <v>1067</v>
      </c>
      <c r="C476" s="161"/>
      <c r="D476" s="161"/>
      <c r="E476" s="161"/>
      <c r="F476" s="161"/>
      <c r="G476" s="161"/>
      <c r="H476" s="139"/>
    </row>
    <row r="477" spans="2:10" ht="33" customHeight="1">
      <c r="B477" s="162" t="s">
        <v>1068</v>
      </c>
      <c r="C477" s="162"/>
      <c r="D477" s="162"/>
      <c r="E477" s="162"/>
      <c r="F477" s="162"/>
      <c r="G477" s="162"/>
      <c r="H477" s="162"/>
    </row>
    <row r="478" spans="2:10" ht="32.25" customHeight="1">
      <c r="B478" s="161" t="s">
        <v>1069</v>
      </c>
      <c r="C478" s="161"/>
      <c r="D478" s="161"/>
      <c r="E478" s="161"/>
      <c r="F478" s="161"/>
      <c r="G478" s="161"/>
      <c r="H478" s="116"/>
    </row>
    <row r="479" spans="2:10" ht="21.75" customHeight="1">
      <c r="B479" s="161" t="s">
        <v>1070</v>
      </c>
      <c r="C479" s="161"/>
      <c r="D479" s="161"/>
      <c r="E479" s="161"/>
      <c r="F479" s="161"/>
      <c r="G479" s="140"/>
      <c r="H479" s="116"/>
    </row>
    <row r="480" spans="2:10" ht="41.25" customHeight="1">
      <c r="B480" s="161" t="s">
        <v>1071</v>
      </c>
      <c r="C480" s="161"/>
      <c r="D480" s="161"/>
      <c r="E480" s="161"/>
      <c r="F480" s="161"/>
      <c r="G480" s="140"/>
      <c r="H480" s="116"/>
    </row>
    <row r="481" spans="2:8" ht="46.5" customHeight="1">
      <c r="B481" s="161" t="s">
        <v>1072</v>
      </c>
      <c r="C481" s="161"/>
      <c r="D481" s="161"/>
      <c r="E481" s="161"/>
      <c r="F481" s="161"/>
      <c r="G481" s="161"/>
      <c r="H481" s="161"/>
    </row>
    <row r="482" spans="2:8" ht="45.75" customHeight="1">
      <c r="B482" s="161" t="s">
        <v>1073</v>
      </c>
      <c r="C482" s="161"/>
      <c r="D482" s="161"/>
      <c r="E482" s="161"/>
      <c r="F482" s="161"/>
      <c r="G482" s="161"/>
      <c r="H482" s="161"/>
    </row>
  </sheetData>
  <mergeCells count="39">
    <mergeCell ref="B1:J1"/>
    <mergeCell ref="B2:J2"/>
    <mergeCell ref="B3:J3"/>
    <mergeCell ref="B5:J5"/>
    <mergeCell ref="B80:B105"/>
    <mergeCell ref="B10:B14"/>
    <mergeCell ref="B16:B20"/>
    <mergeCell ref="B22:B43"/>
    <mergeCell ref="B45:B59"/>
    <mergeCell ref="B61:B78"/>
    <mergeCell ref="B309:B322"/>
    <mergeCell ref="B107:B133"/>
    <mergeCell ref="B135:B145"/>
    <mergeCell ref="B147:B158"/>
    <mergeCell ref="B160:B180"/>
    <mergeCell ref="B182:B229"/>
    <mergeCell ref="B231:B246"/>
    <mergeCell ref="B248:B254"/>
    <mergeCell ref="B256:B272"/>
    <mergeCell ref="B274:B282"/>
    <mergeCell ref="B284:B299"/>
    <mergeCell ref="B301:B307"/>
    <mergeCell ref="B477:H477"/>
    <mergeCell ref="B324:B345"/>
    <mergeCell ref="B347:B354"/>
    <mergeCell ref="B356:B368"/>
    <mergeCell ref="B370:B392"/>
    <mergeCell ref="B394:B400"/>
    <mergeCell ref="B402:B406"/>
    <mergeCell ref="B408:B411"/>
    <mergeCell ref="B413:B449"/>
    <mergeCell ref="B451:B468"/>
    <mergeCell ref="B469:G469"/>
    <mergeCell ref="B476:G476"/>
    <mergeCell ref="B478:G478"/>
    <mergeCell ref="B479:F479"/>
    <mergeCell ref="B480:F480"/>
    <mergeCell ref="B481:H481"/>
    <mergeCell ref="B482:H482"/>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0"/>
    <pageSetUpPr fitToPage="1"/>
  </sheetPr>
  <dimension ref="A1:I59"/>
  <sheetViews>
    <sheetView topLeftCell="A37" workbookViewId="0">
      <selection activeCell="M54" sqref="M54"/>
    </sheetView>
  </sheetViews>
  <sheetFormatPr defaultColWidth="8.85546875" defaultRowHeight="14.25"/>
  <cols>
    <col min="1" max="1" width="5.85546875" style="12" customWidth="1"/>
    <col min="2" max="2" width="31.140625" style="12" customWidth="1"/>
    <col min="3" max="3" width="11.5703125" style="12" customWidth="1"/>
    <col min="4" max="4" width="12.7109375" style="12" customWidth="1"/>
    <col min="5" max="5" width="10.7109375" style="12" customWidth="1"/>
    <col min="6" max="6" width="10.85546875" style="24" customWidth="1"/>
    <col min="7" max="7" width="10.5703125" style="24" customWidth="1"/>
    <col min="8" max="8" width="17.42578125" style="24" customWidth="1"/>
    <col min="9" max="9" width="18.7109375" style="12" customWidth="1"/>
    <col min="10" max="16384" width="8.85546875" style="12"/>
  </cols>
  <sheetData>
    <row r="1" spans="1:9" s="11" customFormat="1" ht="25.5" customHeight="1">
      <c r="A1" s="160" t="s">
        <v>18</v>
      </c>
      <c r="B1" s="160"/>
      <c r="C1" s="160"/>
      <c r="D1" s="160"/>
      <c r="E1" s="160"/>
      <c r="F1" s="160"/>
      <c r="G1" s="160"/>
      <c r="H1" s="160"/>
    </row>
    <row r="2" spans="1:9" s="11" customFormat="1" ht="23.25" customHeight="1">
      <c r="A2" s="160" t="s">
        <v>19</v>
      </c>
      <c r="B2" s="160"/>
      <c r="C2" s="160"/>
      <c r="D2" s="160"/>
      <c r="E2" s="160"/>
      <c r="F2" s="160"/>
      <c r="G2" s="160"/>
      <c r="H2" s="160"/>
    </row>
    <row r="3" spans="1:9" s="11" customFormat="1" ht="23.25" customHeight="1">
      <c r="A3" s="160" t="s">
        <v>158</v>
      </c>
      <c r="B3" s="160"/>
      <c r="C3" s="160"/>
      <c r="D3" s="160"/>
      <c r="E3" s="160"/>
      <c r="F3" s="160"/>
      <c r="G3" s="160"/>
      <c r="H3" s="160"/>
    </row>
    <row r="5" spans="1:9" ht="22.15" customHeight="1">
      <c r="A5" s="179" t="s">
        <v>73</v>
      </c>
      <c r="B5" s="180"/>
      <c r="C5" s="180"/>
      <c r="D5" s="180"/>
      <c r="E5" s="180"/>
      <c r="F5" s="180"/>
      <c r="G5" s="180"/>
      <c r="H5" s="181"/>
    </row>
    <row r="6" spans="1:9">
      <c r="A6" s="183" t="s">
        <v>0</v>
      </c>
      <c r="B6" s="18" t="s">
        <v>1</v>
      </c>
      <c r="C6" s="183" t="s">
        <v>17</v>
      </c>
      <c r="D6" s="184" t="s">
        <v>2</v>
      </c>
      <c r="E6" s="184" t="s">
        <v>3</v>
      </c>
      <c r="F6" s="178" t="s">
        <v>4</v>
      </c>
      <c r="G6" s="178" t="s">
        <v>5</v>
      </c>
      <c r="H6" s="178" t="s">
        <v>6</v>
      </c>
      <c r="I6" s="178" t="s">
        <v>58</v>
      </c>
    </row>
    <row r="7" spans="1:9" ht="25.5">
      <c r="A7" s="183"/>
      <c r="B7" s="18" t="s">
        <v>7</v>
      </c>
      <c r="C7" s="183"/>
      <c r="D7" s="184"/>
      <c r="E7" s="184"/>
      <c r="F7" s="178"/>
      <c r="G7" s="178"/>
      <c r="H7" s="178"/>
      <c r="I7" s="178"/>
    </row>
    <row r="8" spans="1:9" s="19" customFormat="1">
      <c r="A8" s="28" t="s">
        <v>46</v>
      </c>
      <c r="B8" s="28" t="s">
        <v>47</v>
      </c>
      <c r="C8" s="28"/>
      <c r="D8" s="28"/>
      <c r="E8" s="28"/>
      <c r="F8" s="29"/>
      <c r="G8" s="29"/>
      <c r="H8" s="29"/>
      <c r="I8" s="30"/>
    </row>
    <row r="9" spans="1:9">
      <c r="A9" s="20"/>
      <c r="B9" s="20"/>
      <c r="C9" s="20"/>
      <c r="D9" s="20"/>
      <c r="E9" s="20"/>
      <c r="F9" s="21">
        <f t="shared" ref="F9:F46" si="0">ROUND(D9*E9,2)</f>
        <v>0</v>
      </c>
      <c r="G9" s="22">
        <f t="shared" ref="G9:G46" si="1">ROUND(F9*24%,2)</f>
        <v>0</v>
      </c>
      <c r="H9" s="22">
        <f t="shared" ref="H9:H46" si="2">F9+G9</f>
        <v>0</v>
      </c>
      <c r="I9" s="13"/>
    </row>
    <row r="10" spans="1:9">
      <c r="A10" s="20"/>
      <c r="B10" s="20"/>
      <c r="C10" s="20"/>
      <c r="D10" s="20"/>
      <c r="E10" s="20"/>
      <c r="F10" s="21">
        <f t="shared" si="0"/>
        <v>0</v>
      </c>
      <c r="G10" s="22">
        <f t="shared" si="1"/>
        <v>0</v>
      </c>
      <c r="H10" s="22">
        <f t="shared" si="2"/>
        <v>0</v>
      </c>
      <c r="I10" s="13"/>
    </row>
    <row r="11" spans="1:9">
      <c r="A11" s="15"/>
      <c r="B11" s="15" t="s">
        <v>8</v>
      </c>
      <c r="C11" s="15"/>
      <c r="D11" s="15"/>
      <c r="E11" s="15"/>
      <c r="F11" s="16">
        <f>SUM(F8:F10)</f>
        <v>0</v>
      </c>
      <c r="G11" s="16">
        <f>SUM(G8:G10)</f>
        <v>0</v>
      </c>
      <c r="H11" s="16">
        <f>SUM(H8:H10)</f>
        <v>0</v>
      </c>
      <c r="I11" s="17"/>
    </row>
    <row r="12" spans="1:9" s="19" customFormat="1">
      <c r="A12" s="28" t="s">
        <v>48</v>
      </c>
      <c r="B12" s="28" t="s">
        <v>49</v>
      </c>
      <c r="C12" s="28"/>
      <c r="D12" s="28"/>
      <c r="E12" s="28"/>
      <c r="F12" s="29"/>
      <c r="G12" s="29"/>
      <c r="H12" s="29"/>
      <c r="I12" s="30"/>
    </row>
    <row r="13" spans="1:9">
      <c r="A13" s="20"/>
      <c r="B13" s="20"/>
      <c r="C13" s="20"/>
      <c r="D13" s="20"/>
      <c r="E13" s="20"/>
      <c r="F13" s="21">
        <f t="shared" si="0"/>
        <v>0</v>
      </c>
      <c r="G13" s="22">
        <f t="shared" si="1"/>
        <v>0</v>
      </c>
      <c r="H13" s="22">
        <f t="shared" si="2"/>
        <v>0</v>
      </c>
      <c r="I13" s="13"/>
    </row>
    <row r="14" spans="1:9">
      <c r="A14" s="20"/>
      <c r="B14" s="20"/>
      <c r="C14" s="20"/>
      <c r="D14" s="20"/>
      <c r="E14" s="20"/>
      <c r="F14" s="21">
        <f t="shared" si="0"/>
        <v>0</v>
      </c>
      <c r="G14" s="22">
        <f t="shared" si="1"/>
        <v>0</v>
      </c>
      <c r="H14" s="22">
        <f t="shared" si="2"/>
        <v>0</v>
      </c>
      <c r="I14" s="13"/>
    </row>
    <row r="15" spans="1:9">
      <c r="A15" s="15"/>
      <c r="B15" s="15" t="s">
        <v>8</v>
      </c>
      <c r="C15" s="15"/>
      <c r="D15" s="15"/>
      <c r="E15" s="15"/>
      <c r="F15" s="16">
        <f>SUM(F12:F14)</f>
        <v>0</v>
      </c>
      <c r="G15" s="16">
        <f t="shared" ref="G15:H15" si="3">SUM(G12:G14)</f>
        <v>0</v>
      </c>
      <c r="H15" s="16">
        <f t="shared" si="3"/>
        <v>0</v>
      </c>
      <c r="I15" s="17"/>
    </row>
    <row r="16" spans="1:9" s="19" customFormat="1">
      <c r="A16" s="28" t="s">
        <v>50</v>
      </c>
      <c r="B16" s="28" t="s">
        <v>51</v>
      </c>
      <c r="C16" s="28"/>
      <c r="D16" s="28"/>
      <c r="E16" s="28"/>
      <c r="F16" s="29"/>
      <c r="G16" s="29"/>
      <c r="H16" s="29"/>
      <c r="I16" s="30"/>
    </row>
    <row r="17" spans="1:9">
      <c r="A17" s="20"/>
      <c r="B17" s="20"/>
      <c r="C17" s="20"/>
      <c r="D17" s="20"/>
      <c r="E17" s="20"/>
      <c r="F17" s="21">
        <f t="shared" si="0"/>
        <v>0</v>
      </c>
      <c r="G17" s="22">
        <f t="shared" si="1"/>
        <v>0</v>
      </c>
      <c r="H17" s="22">
        <f t="shared" si="2"/>
        <v>0</v>
      </c>
      <c r="I17" s="13"/>
    </row>
    <row r="18" spans="1:9">
      <c r="A18" s="20"/>
      <c r="B18" s="20"/>
      <c r="C18" s="20"/>
      <c r="D18" s="20"/>
      <c r="E18" s="20"/>
      <c r="F18" s="21">
        <f t="shared" si="0"/>
        <v>0</v>
      </c>
      <c r="G18" s="22">
        <f t="shared" si="1"/>
        <v>0</v>
      </c>
      <c r="H18" s="22">
        <f t="shared" si="2"/>
        <v>0</v>
      </c>
      <c r="I18" s="13"/>
    </row>
    <row r="19" spans="1:9">
      <c r="A19" s="15"/>
      <c r="B19" s="15" t="s">
        <v>8</v>
      </c>
      <c r="C19" s="15"/>
      <c r="D19" s="15"/>
      <c r="E19" s="15"/>
      <c r="F19" s="16">
        <f>SUM(F16:F18)</f>
        <v>0</v>
      </c>
      <c r="G19" s="16">
        <f>SUM(G16:G18)</f>
        <v>0</v>
      </c>
      <c r="H19" s="16">
        <f>SUM(H16:H18)</f>
        <v>0</v>
      </c>
      <c r="I19" s="17"/>
    </row>
    <row r="20" spans="1:9" s="44" customFormat="1" ht="28.15" customHeight="1">
      <c r="A20" s="28" t="s">
        <v>52</v>
      </c>
      <c r="B20" s="28" t="s">
        <v>78</v>
      </c>
      <c r="C20" s="28"/>
      <c r="D20" s="28"/>
      <c r="E20" s="28"/>
      <c r="F20" s="29"/>
      <c r="G20" s="29"/>
      <c r="H20" s="29"/>
      <c r="I20" s="30"/>
    </row>
    <row r="21" spans="1:9">
      <c r="A21" s="20"/>
      <c r="B21" s="20"/>
      <c r="C21" s="20"/>
      <c r="D21" s="20"/>
      <c r="E21" s="20"/>
      <c r="F21" s="21">
        <f t="shared" ref="F21:F22" si="4">ROUND(D21*E21,2)</f>
        <v>0</v>
      </c>
      <c r="G21" s="22">
        <f t="shared" ref="G21:G22" si="5">ROUND(F21*24%,2)</f>
        <v>0</v>
      </c>
      <c r="H21" s="22">
        <f t="shared" ref="H21:H22" si="6">F21+G21</f>
        <v>0</v>
      </c>
      <c r="I21" s="13"/>
    </row>
    <row r="22" spans="1:9">
      <c r="A22" s="20"/>
      <c r="B22" s="20"/>
      <c r="C22" s="20"/>
      <c r="D22" s="20"/>
      <c r="E22" s="20"/>
      <c r="F22" s="21">
        <f t="shared" si="4"/>
        <v>0</v>
      </c>
      <c r="G22" s="22">
        <f t="shared" si="5"/>
        <v>0</v>
      </c>
      <c r="H22" s="22">
        <f t="shared" si="6"/>
        <v>0</v>
      </c>
      <c r="I22" s="13"/>
    </row>
    <row r="23" spans="1:9">
      <c r="A23" s="15"/>
      <c r="B23" s="15" t="s">
        <v>8</v>
      </c>
      <c r="C23" s="15"/>
      <c r="D23" s="15"/>
      <c r="E23" s="15"/>
      <c r="F23" s="16">
        <f>SUM(F20:F22)</f>
        <v>0</v>
      </c>
      <c r="G23" s="16">
        <f>SUM(G20:G22)</f>
        <v>0</v>
      </c>
      <c r="H23" s="16">
        <f>SUM(H20:H22)</f>
        <v>0</v>
      </c>
      <c r="I23" s="17"/>
    </row>
    <row r="24" spans="1:9" s="19" customFormat="1">
      <c r="A24" s="28" t="s">
        <v>54</v>
      </c>
      <c r="B24" s="28" t="s">
        <v>53</v>
      </c>
      <c r="C24" s="28"/>
      <c r="D24" s="28"/>
      <c r="E24" s="28"/>
      <c r="F24" s="29"/>
      <c r="G24" s="29"/>
      <c r="H24" s="29"/>
      <c r="I24" s="30"/>
    </row>
    <row r="25" spans="1:9">
      <c r="A25" s="20"/>
      <c r="B25" s="20"/>
      <c r="C25" s="20"/>
      <c r="D25" s="20"/>
      <c r="E25" s="20"/>
      <c r="F25" s="21">
        <f t="shared" si="0"/>
        <v>0</v>
      </c>
      <c r="G25" s="22">
        <f t="shared" si="1"/>
        <v>0</v>
      </c>
      <c r="H25" s="22">
        <f t="shared" si="2"/>
        <v>0</v>
      </c>
      <c r="I25" s="13"/>
    </row>
    <row r="26" spans="1:9">
      <c r="A26" s="20"/>
      <c r="B26" s="20"/>
      <c r="C26" s="20"/>
      <c r="D26" s="20"/>
      <c r="E26" s="20"/>
      <c r="F26" s="21">
        <f t="shared" si="0"/>
        <v>0</v>
      </c>
      <c r="G26" s="22">
        <f t="shared" si="1"/>
        <v>0</v>
      </c>
      <c r="H26" s="22">
        <f t="shared" si="2"/>
        <v>0</v>
      </c>
      <c r="I26" s="13"/>
    </row>
    <row r="27" spans="1:9">
      <c r="A27" s="15"/>
      <c r="B27" s="15" t="s">
        <v>8</v>
      </c>
      <c r="C27" s="15"/>
      <c r="D27" s="15"/>
      <c r="E27" s="15"/>
      <c r="F27" s="16">
        <f>SUM(F24:F26)</f>
        <v>0</v>
      </c>
      <c r="G27" s="16">
        <f>SUM(G24:G26)</f>
        <v>0</v>
      </c>
      <c r="H27" s="16">
        <f>SUM(H24:H26)</f>
        <v>0</v>
      </c>
      <c r="I27" s="17"/>
    </row>
    <row r="28" spans="1:9" s="19" customFormat="1" ht="33" customHeight="1">
      <c r="A28" s="28" t="s">
        <v>55</v>
      </c>
      <c r="B28" s="28" t="s">
        <v>76</v>
      </c>
      <c r="C28" s="28"/>
      <c r="D28" s="28"/>
      <c r="E28" s="28"/>
      <c r="F28" s="29"/>
      <c r="G28" s="29"/>
      <c r="H28" s="29"/>
      <c r="I28" s="30"/>
    </row>
    <row r="29" spans="1:9">
      <c r="A29" s="20"/>
      <c r="B29" s="20"/>
      <c r="C29" s="20"/>
      <c r="D29" s="20"/>
      <c r="E29" s="20"/>
      <c r="F29" s="21">
        <f t="shared" si="0"/>
        <v>0</v>
      </c>
      <c r="G29" s="22">
        <f t="shared" si="1"/>
        <v>0</v>
      </c>
      <c r="H29" s="22">
        <f t="shared" si="2"/>
        <v>0</v>
      </c>
      <c r="I29" s="13"/>
    </row>
    <row r="30" spans="1:9">
      <c r="A30" s="20"/>
      <c r="B30" s="20"/>
      <c r="C30" s="20"/>
      <c r="D30" s="20"/>
      <c r="E30" s="20"/>
      <c r="F30" s="21">
        <f t="shared" si="0"/>
        <v>0</v>
      </c>
      <c r="G30" s="22">
        <f t="shared" si="1"/>
        <v>0</v>
      </c>
      <c r="H30" s="22">
        <f t="shared" si="2"/>
        <v>0</v>
      </c>
      <c r="I30" s="13"/>
    </row>
    <row r="31" spans="1:9">
      <c r="A31" s="15"/>
      <c r="B31" s="15" t="s">
        <v>8</v>
      </c>
      <c r="C31" s="15"/>
      <c r="D31" s="15"/>
      <c r="E31" s="15"/>
      <c r="F31" s="16">
        <f>SUM(F28:F30)</f>
        <v>0</v>
      </c>
      <c r="G31" s="16">
        <f>SUM(G28:G30)</f>
        <v>0</v>
      </c>
      <c r="H31" s="16">
        <f>SUM(H28:H30)</f>
        <v>0</v>
      </c>
      <c r="I31" s="17"/>
    </row>
    <row r="32" spans="1:9" s="19" customFormat="1" ht="25.5">
      <c r="A32" s="28" t="s">
        <v>57</v>
      </c>
      <c r="B32" s="28" t="s">
        <v>56</v>
      </c>
      <c r="C32" s="28"/>
      <c r="D32" s="28"/>
      <c r="E32" s="28"/>
      <c r="F32" s="29"/>
      <c r="G32" s="29"/>
      <c r="H32" s="29"/>
      <c r="I32" s="30"/>
    </row>
    <row r="33" spans="1:9">
      <c r="A33" s="20"/>
      <c r="B33" s="20"/>
      <c r="C33" s="20"/>
      <c r="D33" s="20"/>
      <c r="E33" s="20"/>
      <c r="F33" s="21">
        <f t="shared" si="0"/>
        <v>0</v>
      </c>
      <c r="G33" s="22">
        <f t="shared" si="1"/>
        <v>0</v>
      </c>
      <c r="H33" s="22">
        <f t="shared" si="2"/>
        <v>0</v>
      </c>
      <c r="I33" s="13"/>
    </row>
    <row r="34" spans="1:9">
      <c r="A34" s="20"/>
      <c r="B34" s="20"/>
      <c r="C34" s="20"/>
      <c r="D34" s="20"/>
      <c r="E34" s="20"/>
      <c r="F34" s="21">
        <f t="shared" si="0"/>
        <v>0</v>
      </c>
      <c r="G34" s="22">
        <f t="shared" si="1"/>
        <v>0</v>
      </c>
      <c r="H34" s="22">
        <f t="shared" si="2"/>
        <v>0</v>
      </c>
      <c r="I34" s="13"/>
    </row>
    <row r="35" spans="1:9">
      <c r="A35" s="15"/>
      <c r="B35" s="15" t="s">
        <v>8</v>
      </c>
      <c r="C35" s="15"/>
      <c r="D35" s="15"/>
      <c r="E35" s="15"/>
      <c r="F35" s="16">
        <f>SUM(F32:F34)</f>
        <v>0</v>
      </c>
      <c r="G35" s="16">
        <f>SUM(G32:G34)</f>
        <v>0</v>
      </c>
      <c r="H35" s="16">
        <f>SUM(H32:H34)</f>
        <v>0</v>
      </c>
      <c r="I35" s="17"/>
    </row>
    <row r="36" spans="1:9" s="19" customFormat="1" ht="38.25">
      <c r="A36" s="28" t="s">
        <v>79</v>
      </c>
      <c r="B36" s="28" t="s">
        <v>77</v>
      </c>
      <c r="C36" s="28"/>
      <c r="D36" s="28"/>
      <c r="E36" s="28"/>
      <c r="F36" s="29"/>
      <c r="G36" s="29"/>
      <c r="H36" s="29"/>
      <c r="I36" s="30"/>
    </row>
    <row r="37" spans="1:9">
      <c r="A37" s="20"/>
      <c r="B37" s="20"/>
      <c r="C37" s="20"/>
      <c r="D37" s="20"/>
      <c r="E37" s="20"/>
      <c r="F37" s="21">
        <f t="shared" ref="F37:F38" si="7">ROUND(D37*E37,2)</f>
        <v>0</v>
      </c>
      <c r="G37" s="22">
        <f t="shared" ref="G37:G38" si="8">ROUND(F37*24%,2)</f>
        <v>0</v>
      </c>
      <c r="H37" s="22">
        <f t="shared" ref="H37:H38" si="9">F37+G37</f>
        <v>0</v>
      </c>
      <c r="I37" s="13"/>
    </row>
    <row r="38" spans="1:9">
      <c r="A38" s="20"/>
      <c r="B38" s="20"/>
      <c r="C38" s="20"/>
      <c r="D38" s="20"/>
      <c r="E38" s="20"/>
      <c r="F38" s="21">
        <f t="shared" si="7"/>
        <v>0</v>
      </c>
      <c r="G38" s="22">
        <f t="shared" si="8"/>
        <v>0</v>
      </c>
      <c r="H38" s="22">
        <f t="shared" si="9"/>
        <v>0</v>
      </c>
      <c r="I38" s="13"/>
    </row>
    <row r="39" spans="1:9">
      <c r="A39" s="15"/>
      <c r="B39" s="15" t="s">
        <v>8</v>
      </c>
      <c r="C39" s="15"/>
      <c r="D39" s="15"/>
      <c r="E39" s="15"/>
      <c r="F39" s="16">
        <f>SUM(F36:F38)</f>
        <v>0</v>
      </c>
      <c r="G39" s="16">
        <f>SUM(G36:G38)</f>
        <v>0</v>
      </c>
      <c r="H39" s="16">
        <f>SUM(H36:H38)</f>
        <v>0</v>
      </c>
      <c r="I39" s="17"/>
    </row>
    <row r="40" spans="1:9" s="19" customFormat="1" ht="25.5">
      <c r="A40" s="28" t="s">
        <v>80</v>
      </c>
      <c r="B40" s="28" t="s">
        <v>101</v>
      </c>
      <c r="C40" s="28"/>
      <c r="D40" s="28"/>
      <c r="E40" s="28"/>
      <c r="F40" s="29"/>
      <c r="G40" s="29"/>
      <c r="H40" s="29"/>
      <c r="I40" s="30"/>
    </row>
    <row r="41" spans="1:9">
      <c r="A41" s="20"/>
      <c r="B41" s="20"/>
      <c r="C41" s="20"/>
      <c r="D41" s="20"/>
      <c r="E41" s="20"/>
      <c r="F41" s="21">
        <f t="shared" ref="F41:F42" si="10">ROUND(D41*E41,2)</f>
        <v>0</v>
      </c>
      <c r="G41" s="22">
        <f t="shared" ref="G41:G42" si="11">ROUND(F41*24%,2)</f>
        <v>0</v>
      </c>
      <c r="H41" s="22">
        <f t="shared" ref="H41:H42" si="12">F41+G41</f>
        <v>0</v>
      </c>
      <c r="I41" s="13"/>
    </row>
    <row r="42" spans="1:9">
      <c r="A42" s="20"/>
      <c r="B42" s="20"/>
      <c r="C42" s="20"/>
      <c r="D42" s="20"/>
      <c r="E42" s="20"/>
      <c r="F42" s="21">
        <f t="shared" si="10"/>
        <v>0</v>
      </c>
      <c r="G42" s="22">
        <f t="shared" si="11"/>
        <v>0</v>
      </c>
      <c r="H42" s="22">
        <f t="shared" si="12"/>
        <v>0</v>
      </c>
      <c r="I42" s="13"/>
    </row>
    <row r="43" spans="1:9">
      <c r="A43" s="15"/>
      <c r="B43" s="15" t="s">
        <v>8</v>
      </c>
      <c r="C43" s="15"/>
      <c r="D43" s="15"/>
      <c r="E43" s="15"/>
      <c r="F43" s="16">
        <f>SUM(F40:F42)</f>
        <v>0</v>
      </c>
      <c r="G43" s="16">
        <f>SUM(G40:G42)</f>
        <v>0</v>
      </c>
      <c r="H43" s="16">
        <f>SUM(H40:H42)</f>
        <v>0</v>
      </c>
      <c r="I43" s="17"/>
    </row>
    <row r="44" spans="1:9" s="19" customFormat="1">
      <c r="A44" s="28" t="s">
        <v>63</v>
      </c>
      <c r="B44" s="28" t="s">
        <v>75</v>
      </c>
      <c r="C44" s="28"/>
      <c r="D44" s="28"/>
      <c r="E44" s="28"/>
      <c r="F44" s="29"/>
      <c r="G44" s="29"/>
      <c r="H44" s="29"/>
      <c r="I44" s="30"/>
    </row>
    <row r="45" spans="1:9">
      <c r="A45" s="20"/>
      <c r="B45" s="20"/>
      <c r="C45" s="20"/>
      <c r="D45" s="20"/>
      <c r="E45" s="20"/>
      <c r="F45" s="21">
        <f t="shared" si="0"/>
        <v>0</v>
      </c>
      <c r="G45" s="22">
        <f t="shared" si="1"/>
        <v>0</v>
      </c>
      <c r="H45" s="22">
        <f t="shared" si="2"/>
        <v>0</v>
      </c>
      <c r="I45" s="23"/>
    </row>
    <row r="46" spans="1:9">
      <c r="A46" s="20"/>
      <c r="B46" s="20"/>
      <c r="C46" s="20"/>
      <c r="D46" s="20"/>
      <c r="E46" s="20"/>
      <c r="F46" s="21">
        <f t="shared" si="0"/>
        <v>0</v>
      </c>
      <c r="G46" s="22">
        <f t="shared" si="1"/>
        <v>0</v>
      </c>
      <c r="H46" s="22">
        <f t="shared" si="2"/>
        <v>0</v>
      </c>
      <c r="I46" s="23"/>
    </row>
    <row r="47" spans="1:9">
      <c r="A47" s="15"/>
      <c r="B47" s="15" t="s">
        <v>8</v>
      </c>
      <c r="C47" s="15"/>
      <c r="D47" s="15"/>
      <c r="E47" s="15"/>
      <c r="F47" s="16">
        <f>SUM(F44:F46)</f>
        <v>0</v>
      </c>
      <c r="G47" s="16">
        <f t="shared" ref="G47:H47" si="13">SUM(G44:G46)</f>
        <v>0</v>
      </c>
      <c r="H47" s="16">
        <f t="shared" si="13"/>
        <v>0</v>
      </c>
      <c r="I47" s="17"/>
    </row>
    <row r="48" spans="1:9" customFormat="1" ht="22.15" customHeight="1">
      <c r="A48" s="182" t="s">
        <v>81</v>
      </c>
      <c r="B48" s="182"/>
      <c r="C48" s="182"/>
      <c r="D48" s="182"/>
      <c r="E48" s="182"/>
      <c r="F48" s="27">
        <f>F11+F15+F19+F23+F27+F31+F35+F39+F43+F47</f>
        <v>0</v>
      </c>
      <c r="G48" s="27">
        <f t="shared" ref="G48:H48" si="14">G11+G15+G19+G23+G27+G31+G35+G39+G43+G47</f>
        <v>0</v>
      </c>
      <c r="H48" s="27">
        <f t="shared" si="14"/>
        <v>0</v>
      </c>
      <c r="I48" s="12"/>
    </row>
    <row r="50" spans="1:9" customFormat="1" ht="46.5" customHeight="1">
      <c r="A50" s="174" t="s">
        <v>117</v>
      </c>
      <c r="B50" s="175"/>
      <c r="C50" s="175"/>
      <c r="D50" s="175"/>
      <c r="E50" s="175"/>
      <c r="F50" s="175"/>
      <c r="G50" s="175"/>
      <c r="H50" s="175"/>
      <c r="I50" s="175"/>
    </row>
    <row r="51" spans="1:9" ht="9.75" customHeight="1"/>
    <row r="52" spans="1:9" customFormat="1" ht="72" customHeight="1">
      <c r="A52" s="174" t="s">
        <v>120</v>
      </c>
      <c r="B52" s="175"/>
      <c r="C52" s="175"/>
      <c r="D52" s="175"/>
      <c r="E52" s="175"/>
      <c r="F52" s="175"/>
      <c r="G52" s="175"/>
      <c r="H52" s="175"/>
      <c r="I52" s="175"/>
    </row>
    <row r="53" spans="1:9">
      <c r="A53" s="41"/>
    </row>
    <row r="54" spans="1:9" customFormat="1" ht="72" customHeight="1">
      <c r="A54" s="174" t="s">
        <v>121</v>
      </c>
      <c r="B54" s="175"/>
      <c r="C54" s="175"/>
      <c r="D54" s="175"/>
      <c r="E54" s="175"/>
      <c r="F54" s="175"/>
      <c r="G54" s="175"/>
      <c r="H54" s="175"/>
      <c r="I54" s="175"/>
    </row>
    <row r="56" spans="1:9" customFormat="1" ht="72" customHeight="1">
      <c r="A56" s="176" t="s">
        <v>160</v>
      </c>
      <c r="B56" s="177"/>
      <c r="C56" s="177"/>
      <c r="D56" s="177"/>
      <c r="E56" s="177"/>
      <c r="F56" s="177"/>
      <c r="G56" s="177"/>
      <c r="H56" s="177"/>
      <c r="I56" s="177"/>
    </row>
    <row r="59" spans="1:9" s="24" customFormat="1">
      <c r="E59" s="25"/>
    </row>
  </sheetData>
  <mergeCells count="17">
    <mergeCell ref="A5:H5"/>
    <mergeCell ref="A48:E48"/>
    <mergeCell ref="A1:H1"/>
    <mergeCell ref="A2:H2"/>
    <mergeCell ref="A6:A7"/>
    <mergeCell ref="C6:C7"/>
    <mergeCell ref="D6:D7"/>
    <mergeCell ref="E6:E7"/>
    <mergeCell ref="F6:F7"/>
    <mergeCell ref="G6:G7"/>
    <mergeCell ref="H6:H7"/>
    <mergeCell ref="A3:H3"/>
    <mergeCell ref="A52:I52"/>
    <mergeCell ref="A54:I54"/>
    <mergeCell ref="A56:I56"/>
    <mergeCell ref="A50:I50"/>
    <mergeCell ref="I6:I7"/>
  </mergeCells>
  <pageMargins left="0.39370078740157483" right="0.31496062992125984" top="0.39370078740157483" bottom="0.43307086614173229"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18"/>
  <sheetViews>
    <sheetView workbookViewId="0">
      <selection activeCell="B6" sqref="B6"/>
    </sheetView>
  </sheetViews>
  <sheetFormatPr defaultColWidth="8.85546875" defaultRowHeight="14.25"/>
  <cols>
    <col min="1" max="1" width="5.85546875" style="12" customWidth="1"/>
    <col min="2" max="2" width="31.140625" style="12" customWidth="1"/>
    <col min="3" max="3" width="11.5703125" style="12" customWidth="1"/>
    <col min="4" max="4" width="12.7109375" style="12" customWidth="1"/>
    <col min="5" max="5" width="10.7109375" style="12" customWidth="1"/>
    <col min="6" max="6" width="10.85546875" style="24" customWidth="1"/>
    <col min="7" max="7" width="10.5703125" style="24" customWidth="1"/>
    <col min="8" max="8" width="17.42578125" style="24" customWidth="1"/>
    <col min="9" max="9" width="18.7109375" style="12" customWidth="1"/>
    <col min="10" max="16384" width="8.85546875" style="12"/>
  </cols>
  <sheetData>
    <row r="1" spans="1:9" s="11" customFormat="1" ht="25.5" customHeight="1">
      <c r="A1" s="160" t="s">
        <v>18</v>
      </c>
      <c r="B1" s="160"/>
      <c r="C1" s="160"/>
      <c r="D1" s="160"/>
      <c r="E1" s="160"/>
      <c r="F1" s="160"/>
      <c r="G1" s="160"/>
      <c r="H1" s="160"/>
    </row>
    <row r="2" spans="1:9" s="11" customFormat="1" ht="23.25" customHeight="1">
      <c r="A2" s="160" t="s">
        <v>19</v>
      </c>
      <c r="B2" s="160"/>
      <c r="C2" s="160"/>
      <c r="D2" s="160"/>
      <c r="E2" s="160"/>
      <c r="F2" s="160"/>
      <c r="G2" s="160"/>
      <c r="H2" s="160"/>
    </row>
    <row r="3" spans="1:9" s="11" customFormat="1" ht="23.25" customHeight="1">
      <c r="A3" s="160" t="s">
        <v>158</v>
      </c>
      <c r="B3" s="160"/>
      <c r="C3" s="160"/>
      <c r="D3" s="160"/>
      <c r="E3" s="160"/>
      <c r="F3" s="160"/>
      <c r="G3" s="160"/>
      <c r="H3" s="160"/>
    </row>
    <row r="5" spans="1:9" ht="22.15" customHeight="1">
      <c r="A5" s="179" t="s">
        <v>82</v>
      </c>
      <c r="B5" s="180"/>
      <c r="C5" s="180"/>
      <c r="D5" s="180"/>
      <c r="E5" s="180"/>
      <c r="F5" s="180"/>
      <c r="G5" s="180"/>
      <c r="H5" s="181"/>
    </row>
    <row r="6" spans="1:9">
      <c r="A6" s="183" t="s">
        <v>0</v>
      </c>
      <c r="B6" s="18" t="s">
        <v>83</v>
      </c>
      <c r="C6" s="183" t="s">
        <v>17</v>
      </c>
      <c r="D6" s="184" t="s">
        <v>2</v>
      </c>
      <c r="E6" s="184" t="s">
        <v>3</v>
      </c>
      <c r="F6" s="178" t="s">
        <v>4</v>
      </c>
      <c r="G6" s="178" t="s">
        <v>5</v>
      </c>
      <c r="H6" s="178" t="s">
        <v>6</v>
      </c>
      <c r="I6" s="178" t="s">
        <v>58</v>
      </c>
    </row>
    <row r="7" spans="1:9" ht="25.5">
      <c r="A7" s="183"/>
      <c r="B7" s="18" t="s">
        <v>7</v>
      </c>
      <c r="C7" s="183"/>
      <c r="D7" s="184"/>
      <c r="E7" s="184"/>
      <c r="F7" s="178"/>
      <c r="G7" s="178"/>
      <c r="H7" s="178"/>
      <c r="I7" s="178"/>
    </row>
    <row r="8" spans="1:9">
      <c r="A8" s="20"/>
      <c r="B8" s="20"/>
      <c r="C8" s="20"/>
      <c r="D8" s="20"/>
      <c r="E8" s="20"/>
      <c r="F8" s="21">
        <f t="shared" ref="F8:F9" si="0">ROUND(D8*E8,2)</f>
        <v>0</v>
      </c>
      <c r="G8" s="22">
        <f t="shared" ref="G8:G9" si="1">ROUND(F8*24%,2)</f>
        <v>0</v>
      </c>
      <c r="H8" s="22">
        <f t="shared" ref="H8:H9" si="2">F8+G8</f>
        <v>0</v>
      </c>
      <c r="I8" s="13"/>
    </row>
    <row r="9" spans="1:9">
      <c r="A9" s="20"/>
      <c r="B9" s="20"/>
      <c r="C9" s="20"/>
      <c r="D9" s="20"/>
      <c r="E9" s="20"/>
      <c r="F9" s="21">
        <f t="shared" si="0"/>
        <v>0</v>
      </c>
      <c r="G9" s="22">
        <f t="shared" si="1"/>
        <v>0</v>
      </c>
      <c r="H9" s="22">
        <f t="shared" si="2"/>
        <v>0</v>
      </c>
      <c r="I9" s="13"/>
    </row>
    <row r="10" spans="1:9" customFormat="1" ht="19.899999999999999" customHeight="1">
      <c r="A10" s="182" t="s">
        <v>84</v>
      </c>
      <c r="B10" s="182"/>
      <c r="C10" s="182"/>
      <c r="D10" s="182"/>
      <c r="E10" s="182"/>
      <c r="F10" s="27">
        <f>SUM(F8:F9)</f>
        <v>0</v>
      </c>
      <c r="G10" s="27">
        <f t="shared" ref="G10:H10" si="3">SUM(G8:G9)</f>
        <v>0</v>
      </c>
      <c r="H10" s="27">
        <f t="shared" si="3"/>
        <v>0</v>
      </c>
      <c r="I10" s="12"/>
    </row>
    <row r="12" spans="1:9" customFormat="1" ht="51.6" customHeight="1">
      <c r="A12" s="185" t="s">
        <v>85</v>
      </c>
      <c r="B12" s="186"/>
      <c r="C12" s="186"/>
      <c r="D12" s="186"/>
      <c r="E12" s="186"/>
      <c r="F12" s="186"/>
      <c r="G12" s="186"/>
      <c r="H12" s="186"/>
      <c r="I12" s="31"/>
    </row>
    <row r="18" spans="5:5" s="24" customFormat="1">
      <c r="E18" s="25"/>
    </row>
  </sheetData>
  <mergeCells count="14">
    <mergeCell ref="I6:I7"/>
    <mergeCell ref="A10:E10"/>
    <mergeCell ref="A12:H12"/>
    <mergeCell ref="A1:H1"/>
    <mergeCell ref="A2:H2"/>
    <mergeCell ref="A5:H5"/>
    <mergeCell ref="A6:A7"/>
    <mergeCell ref="C6:C7"/>
    <mergeCell ref="D6:D7"/>
    <mergeCell ref="E6:E7"/>
    <mergeCell ref="F6:F7"/>
    <mergeCell ref="G6:G7"/>
    <mergeCell ref="H6:H7"/>
    <mergeCell ref="A3:H3"/>
  </mergeCells>
  <pageMargins left="0.39370078740157483" right="0.31496062992125984" top="0.39370078740157483" bottom="0.43307086614173229"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I22"/>
  <sheetViews>
    <sheetView workbookViewId="0">
      <selection activeCell="B7" sqref="B7"/>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1" customFormat="1" ht="25.5" customHeight="1">
      <c r="A1" s="160" t="s">
        <v>18</v>
      </c>
      <c r="B1" s="160"/>
      <c r="C1" s="160"/>
      <c r="D1" s="160"/>
      <c r="E1" s="160"/>
      <c r="F1" s="160"/>
      <c r="G1" s="160"/>
      <c r="H1" s="160"/>
    </row>
    <row r="2" spans="1:9" s="11" customFormat="1" ht="23.25" customHeight="1">
      <c r="A2" s="160" t="s">
        <v>19</v>
      </c>
      <c r="B2" s="160"/>
      <c r="C2" s="160"/>
      <c r="D2" s="160"/>
      <c r="E2" s="160"/>
      <c r="F2" s="160"/>
      <c r="G2" s="160"/>
      <c r="H2" s="160"/>
    </row>
    <row r="3" spans="1:9" s="11" customFormat="1" ht="23.25" customHeight="1">
      <c r="A3" s="160" t="s">
        <v>158</v>
      </c>
      <c r="B3" s="160"/>
      <c r="C3" s="160"/>
      <c r="D3" s="160"/>
      <c r="E3" s="160"/>
      <c r="F3" s="160"/>
      <c r="G3" s="160"/>
      <c r="H3" s="160"/>
    </row>
    <row r="4" spans="1:9" s="12" customFormat="1" ht="14.25">
      <c r="F4" s="24"/>
      <c r="G4" s="24"/>
      <c r="H4" s="24"/>
    </row>
    <row r="5" spans="1:9" s="12" customFormat="1" ht="22.15" customHeight="1">
      <c r="A5" s="179" t="s">
        <v>102</v>
      </c>
      <c r="B5" s="180"/>
      <c r="C5" s="180"/>
      <c r="D5" s="180"/>
      <c r="E5" s="180"/>
      <c r="F5" s="180"/>
      <c r="G5" s="180"/>
      <c r="H5" s="181"/>
    </row>
    <row r="6" spans="1:9" s="12" customFormat="1" ht="14.25">
      <c r="A6" s="183" t="s">
        <v>0</v>
      </c>
      <c r="B6" s="18" t="s">
        <v>45</v>
      </c>
      <c r="C6" s="183" t="s">
        <v>17</v>
      </c>
      <c r="D6" s="184" t="s">
        <v>2</v>
      </c>
      <c r="E6" s="184" t="s">
        <v>3</v>
      </c>
      <c r="F6" s="178" t="s">
        <v>4</v>
      </c>
      <c r="G6" s="178" t="s">
        <v>5</v>
      </c>
      <c r="H6" s="178" t="s">
        <v>6</v>
      </c>
      <c r="I6" s="178" t="s">
        <v>58</v>
      </c>
    </row>
    <row r="7" spans="1:9" s="12" customFormat="1" ht="14.25">
      <c r="A7" s="183"/>
      <c r="B7" s="18" t="s">
        <v>7</v>
      </c>
      <c r="C7" s="183"/>
      <c r="D7" s="184"/>
      <c r="E7" s="184"/>
      <c r="F7" s="178"/>
      <c r="G7" s="178"/>
      <c r="H7" s="178"/>
      <c r="I7" s="178"/>
    </row>
    <row r="8" spans="1:9" s="19" customFormat="1" ht="14.25">
      <c r="A8" s="28" t="s">
        <v>46</v>
      </c>
      <c r="B8" s="28" t="s">
        <v>103</v>
      </c>
      <c r="C8" s="28"/>
      <c r="D8" s="28"/>
      <c r="E8" s="28"/>
      <c r="F8" s="29"/>
      <c r="G8" s="29"/>
      <c r="H8" s="29"/>
      <c r="I8" s="30"/>
    </row>
    <row r="9" spans="1:9" s="12" customFormat="1" ht="14.25">
      <c r="A9" s="20"/>
      <c r="B9" s="20"/>
      <c r="C9" s="20"/>
      <c r="D9" s="20"/>
      <c r="E9" s="20"/>
      <c r="F9" s="21">
        <f t="shared" ref="F9:F10" si="0">ROUND(D9*E9,2)</f>
        <v>0</v>
      </c>
      <c r="G9" s="22">
        <f t="shared" ref="G9:G10" si="1">ROUND(F9*24%,2)</f>
        <v>0</v>
      </c>
      <c r="H9" s="22">
        <f t="shared" ref="H9:H10" si="2">F9+G9</f>
        <v>0</v>
      </c>
      <c r="I9" s="13"/>
    </row>
    <row r="10" spans="1:9" s="12" customFormat="1" ht="14.25">
      <c r="A10" s="20"/>
      <c r="B10" s="20"/>
      <c r="C10" s="20"/>
      <c r="D10" s="20"/>
      <c r="E10" s="20"/>
      <c r="F10" s="21">
        <f t="shared" si="0"/>
        <v>0</v>
      </c>
      <c r="G10" s="22">
        <f t="shared" si="1"/>
        <v>0</v>
      </c>
      <c r="H10" s="22">
        <f t="shared" si="2"/>
        <v>0</v>
      </c>
      <c r="I10" s="13"/>
    </row>
    <row r="11" spans="1:9" s="12" customFormat="1" ht="14.25">
      <c r="A11" s="15"/>
      <c r="B11" s="15" t="s">
        <v>8</v>
      </c>
      <c r="C11" s="15"/>
      <c r="D11" s="15"/>
      <c r="E11" s="15"/>
      <c r="F11" s="16">
        <f>SUM(F9:F10)</f>
        <v>0</v>
      </c>
      <c r="G11" s="16">
        <f t="shared" ref="G11:H11" si="3">SUM(G9:G10)</f>
        <v>0</v>
      </c>
      <c r="H11" s="16">
        <f t="shared" si="3"/>
        <v>0</v>
      </c>
      <c r="I11" s="17"/>
    </row>
    <row r="12" spans="1:9" s="19" customFormat="1" ht="14.25">
      <c r="A12" s="28" t="s">
        <v>48</v>
      </c>
      <c r="B12" s="28" t="s">
        <v>104</v>
      </c>
      <c r="C12" s="28"/>
      <c r="D12" s="28"/>
      <c r="E12" s="28"/>
      <c r="F12" s="29"/>
      <c r="G12" s="29"/>
      <c r="H12" s="29"/>
      <c r="I12" s="30"/>
    </row>
    <row r="13" spans="1:9" s="12" customFormat="1" ht="14.25">
      <c r="A13" s="20"/>
      <c r="B13" s="20"/>
      <c r="C13" s="20"/>
      <c r="D13" s="20"/>
      <c r="E13" s="20"/>
      <c r="F13" s="21">
        <f t="shared" ref="F13:F14" si="4">ROUND(D13*E13,2)</f>
        <v>0</v>
      </c>
      <c r="G13" s="22">
        <f t="shared" ref="G13:G14" si="5">ROUND(F13*24%,2)</f>
        <v>0</v>
      </c>
      <c r="H13" s="22">
        <f t="shared" ref="H13:H14" si="6">F13+G13</f>
        <v>0</v>
      </c>
      <c r="I13" s="13"/>
    </row>
    <row r="14" spans="1:9" s="12" customFormat="1" ht="14.25">
      <c r="A14" s="20"/>
      <c r="B14" s="20"/>
      <c r="C14" s="20"/>
      <c r="D14" s="20"/>
      <c r="E14" s="20"/>
      <c r="F14" s="21">
        <f t="shared" si="4"/>
        <v>0</v>
      </c>
      <c r="G14" s="22">
        <f t="shared" si="5"/>
        <v>0</v>
      </c>
      <c r="H14" s="22">
        <f t="shared" si="6"/>
        <v>0</v>
      </c>
      <c r="I14" s="13"/>
    </row>
    <row r="15" spans="1:9" s="12" customFormat="1" ht="14.25">
      <c r="A15" s="15"/>
      <c r="B15" s="15" t="s">
        <v>8</v>
      </c>
      <c r="C15" s="15"/>
      <c r="D15" s="15"/>
      <c r="E15" s="15"/>
      <c r="F15" s="16">
        <f>SUM(F13:F14)</f>
        <v>0</v>
      </c>
      <c r="G15" s="16">
        <f t="shared" ref="G15" si="7">SUM(G13:G14)</f>
        <v>0</v>
      </c>
      <c r="H15" s="16">
        <f t="shared" ref="H15" si="8">SUM(H13:H14)</f>
        <v>0</v>
      </c>
      <c r="I15" s="17"/>
    </row>
    <row r="16" spans="1:9" ht="19.899999999999999" customHeight="1">
      <c r="A16" s="188" t="s">
        <v>105</v>
      </c>
      <c r="B16" s="188"/>
      <c r="C16" s="188"/>
      <c r="D16" s="188"/>
      <c r="E16" s="188"/>
      <c r="F16" s="40">
        <f>F11+F15</f>
        <v>0</v>
      </c>
      <c r="G16" s="40">
        <f>G11+G15</f>
        <v>0</v>
      </c>
      <c r="H16" s="40">
        <f>H11+H15</f>
        <v>0</v>
      </c>
      <c r="I16" s="12"/>
    </row>
    <row r="17" spans="1:9" s="12" customFormat="1" ht="14.25">
      <c r="F17" s="24"/>
      <c r="G17" s="24"/>
      <c r="H17" s="24"/>
    </row>
    <row r="18" spans="1:9" ht="174" customHeight="1">
      <c r="A18" s="176" t="s">
        <v>161</v>
      </c>
      <c r="B18" s="187"/>
      <c r="C18" s="187"/>
      <c r="D18" s="187"/>
      <c r="E18" s="187"/>
      <c r="F18" s="187"/>
      <c r="G18" s="187"/>
      <c r="H18" s="187"/>
      <c r="I18" s="31"/>
    </row>
    <row r="19" spans="1:9" ht="36" customHeight="1">
      <c r="A19" s="174" t="s">
        <v>122</v>
      </c>
      <c r="B19" s="174"/>
      <c r="C19" s="174"/>
      <c r="D19" s="174"/>
      <c r="E19" s="174"/>
      <c r="F19" s="174"/>
      <c r="G19" s="174"/>
      <c r="H19" s="174"/>
      <c r="I19" s="31"/>
    </row>
    <row r="20" spans="1:9" ht="11.25" customHeight="1">
      <c r="A20" s="42"/>
    </row>
    <row r="21" spans="1:9" ht="24" customHeight="1">
      <c r="A21" s="174" t="s">
        <v>123</v>
      </c>
      <c r="B21" s="174"/>
      <c r="C21" s="174"/>
      <c r="D21" s="174"/>
      <c r="E21" s="174"/>
      <c r="F21" s="174"/>
      <c r="G21" s="174"/>
      <c r="H21" s="174"/>
      <c r="I21" s="31"/>
    </row>
    <row r="22" spans="1:9" ht="30">
      <c r="B22" s="43" t="s">
        <v>119</v>
      </c>
    </row>
  </sheetData>
  <mergeCells count="16">
    <mergeCell ref="A1:H1"/>
    <mergeCell ref="A2:H2"/>
    <mergeCell ref="A5:H5"/>
    <mergeCell ref="A6:A7"/>
    <mergeCell ref="C6:C7"/>
    <mergeCell ref="D6:D7"/>
    <mergeCell ref="E6:E7"/>
    <mergeCell ref="F6:F7"/>
    <mergeCell ref="G6:G7"/>
    <mergeCell ref="H6:H7"/>
    <mergeCell ref="A18:H18"/>
    <mergeCell ref="A3:H3"/>
    <mergeCell ref="A21:H21"/>
    <mergeCell ref="I6:I7"/>
    <mergeCell ref="A16:E16"/>
    <mergeCell ref="A19:H19"/>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I31"/>
  <sheetViews>
    <sheetView workbookViewId="0">
      <selection activeCell="M17" sqref="M17"/>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1" customFormat="1" ht="25.5" customHeight="1">
      <c r="A1" s="160" t="s">
        <v>18</v>
      </c>
      <c r="B1" s="160"/>
      <c r="C1" s="160"/>
      <c r="D1" s="160"/>
      <c r="E1" s="160"/>
      <c r="F1" s="160"/>
      <c r="G1" s="160"/>
      <c r="H1" s="160"/>
    </row>
    <row r="2" spans="1:9" s="11" customFormat="1" ht="23.25" customHeight="1">
      <c r="A2" s="160" t="s">
        <v>19</v>
      </c>
      <c r="B2" s="160"/>
      <c r="C2" s="160"/>
      <c r="D2" s="160"/>
      <c r="E2" s="160"/>
      <c r="F2" s="160"/>
      <c r="G2" s="160"/>
      <c r="H2" s="160"/>
    </row>
    <row r="3" spans="1:9" s="11" customFormat="1" ht="23.25" customHeight="1">
      <c r="A3" s="160" t="s">
        <v>158</v>
      </c>
      <c r="B3" s="160"/>
      <c r="C3" s="160"/>
      <c r="D3" s="160"/>
      <c r="E3" s="160"/>
      <c r="F3" s="160"/>
      <c r="G3" s="160"/>
      <c r="H3" s="160"/>
    </row>
    <row r="4" spans="1:9" s="12" customFormat="1" ht="14.25">
      <c r="F4" s="24"/>
      <c r="G4" s="24"/>
      <c r="H4" s="24"/>
    </row>
    <row r="5" spans="1:9" s="12" customFormat="1" ht="22.15" customHeight="1">
      <c r="A5" s="179" t="s">
        <v>106</v>
      </c>
      <c r="B5" s="180"/>
      <c r="C5" s="180"/>
      <c r="D5" s="180"/>
      <c r="E5" s="180"/>
      <c r="F5" s="180"/>
      <c r="G5" s="180"/>
      <c r="H5" s="181"/>
    </row>
    <row r="6" spans="1:9" s="12" customFormat="1" ht="14.25">
      <c r="A6" s="183" t="s">
        <v>0</v>
      </c>
      <c r="B6" s="18" t="s">
        <v>107</v>
      </c>
      <c r="C6" s="183" t="s">
        <v>17</v>
      </c>
      <c r="D6" s="184" t="s">
        <v>2</v>
      </c>
      <c r="E6" s="184" t="s">
        <v>3</v>
      </c>
      <c r="F6" s="178" t="s">
        <v>4</v>
      </c>
      <c r="G6" s="178" t="s">
        <v>5</v>
      </c>
      <c r="H6" s="178" t="s">
        <v>6</v>
      </c>
      <c r="I6" s="178" t="s">
        <v>58</v>
      </c>
    </row>
    <row r="7" spans="1:9" s="12" customFormat="1" ht="14.25">
      <c r="A7" s="183"/>
      <c r="B7" s="18" t="s">
        <v>7</v>
      </c>
      <c r="C7" s="183"/>
      <c r="D7" s="184"/>
      <c r="E7" s="184"/>
      <c r="F7" s="178"/>
      <c r="G7" s="178"/>
      <c r="H7" s="178"/>
      <c r="I7" s="178"/>
    </row>
    <row r="8" spans="1:9" s="19" customFormat="1" ht="25.5">
      <c r="A8" s="28" t="s">
        <v>46</v>
      </c>
      <c r="B8" s="28" t="s">
        <v>109</v>
      </c>
      <c r="C8" s="28"/>
      <c r="D8" s="28"/>
      <c r="E8" s="28"/>
      <c r="F8" s="29"/>
      <c r="G8" s="29"/>
      <c r="H8" s="29"/>
      <c r="I8" s="30"/>
    </row>
    <row r="9" spans="1:9" s="12" customFormat="1" ht="14.25">
      <c r="A9" s="20"/>
      <c r="B9" s="20"/>
      <c r="C9" s="20"/>
      <c r="D9" s="20"/>
      <c r="E9" s="20"/>
      <c r="F9" s="21">
        <f t="shared" ref="F9:F10" si="0">ROUND(D9*E9,2)</f>
        <v>0</v>
      </c>
      <c r="G9" s="22">
        <f t="shared" ref="G9:G10" si="1">ROUND(F9*24%,2)</f>
        <v>0</v>
      </c>
      <c r="H9" s="22">
        <f t="shared" ref="H9:H10" si="2">F9+G9</f>
        <v>0</v>
      </c>
      <c r="I9" s="13"/>
    </row>
    <row r="10" spans="1:9" s="12" customFormat="1" ht="14.25">
      <c r="A10" s="20"/>
      <c r="B10" s="20"/>
      <c r="C10" s="20"/>
      <c r="D10" s="20"/>
      <c r="E10" s="20"/>
      <c r="F10" s="21">
        <f t="shared" si="0"/>
        <v>0</v>
      </c>
      <c r="G10" s="22">
        <f t="shared" si="1"/>
        <v>0</v>
      </c>
      <c r="H10" s="22">
        <f t="shared" si="2"/>
        <v>0</v>
      </c>
      <c r="I10" s="13"/>
    </row>
    <row r="11" spans="1:9" s="12" customFormat="1" ht="14.25">
      <c r="A11" s="15"/>
      <c r="B11" s="15" t="s">
        <v>8</v>
      </c>
      <c r="C11" s="15"/>
      <c r="D11" s="15"/>
      <c r="E11" s="15"/>
      <c r="F11" s="16">
        <f>SUM(F9:F10)</f>
        <v>0</v>
      </c>
      <c r="G11" s="16">
        <f t="shared" ref="G11:H11" si="3">SUM(G9:G10)</f>
        <v>0</v>
      </c>
      <c r="H11" s="16">
        <f t="shared" si="3"/>
        <v>0</v>
      </c>
      <c r="I11" s="17"/>
    </row>
    <row r="12" spans="1:9" s="19" customFormat="1" ht="14.25">
      <c r="A12" s="28" t="s">
        <v>48</v>
      </c>
      <c r="B12" s="28" t="s">
        <v>108</v>
      </c>
      <c r="C12" s="28"/>
      <c r="D12" s="28"/>
      <c r="E12" s="28"/>
      <c r="F12" s="29"/>
      <c r="G12" s="29"/>
      <c r="H12" s="29"/>
      <c r="I12" s="30"/>
    </row>
    <row r="13" spans="1:9" s="12" customFormat="1" ht="14.25">
      <c r="A13" s="20"/>
      <c r="B13" s="20"/>
      <c r="C13" s="20"/>
      <c r="D13" s="20"/>
      <c r="E13" s="20"/>
      <c r="F13" s="21">
        <f t="shared" ref="F13:F14" si="4">ROUND(D13*E13,2)</f>
        <v>0</v>
      </c>
      <c r="G13" s="22">
        <f t="shared" ref="G13:G14" si="5">ROUND(F13*24%,2)</f>
        <v>0</v>
      </c>
      <c r="H13" s="22">
        <f t="shared" ref="H13:H14" si="6">F13+G13</f>
        <v>0</v>
      </c>
      <c r="I13" s="13"/>
    </row>
    <row r="14" spans="1:9" s="12" customFormat="1" ht="14.25">
      <c r="A14" s="20"/>
      <c r="B14" s="20"/>
      <c r="C14" s="20"/>
      <c r="D14" s="20"/>
      <c r="E14" s="20"/>
      <c r="F14" s="21">
        <f t="shared" si="4"/>
        <v>0</v>
      </c>
      <c r="G14" s="22">
        <f t="shared" si="5"/>
        <v>0</v>
      </c>
      <c r="H14" s="22">
        <f t="shared" si="6"/>
        <v>0</v>
      </c>
      <c r="I14" s="13"/>
    </row>
    <row r="15" spans="1:9" s="12" customFormat="1" ht="14.25">
      <c r="A15" s="15"/>
      <c r="B15" s="15" t="s">
        <v>8</v>
      </c>
      <c r="C15" s="15"/>
      <c r="D15" s="15"/>
      <c r="E15" s="15"/>
      <c r="F15" s="16">
        <f>SUM(F13:F14)</f>
        <v>0</v>
      </c>
      <c r="G15" s="16">
        <f t="shared" ref="G15:H15" si="7">SUM(G13:G14)</f>
        <v>0</v>
      </c>
      <c r="H15" s="16">
        <f t="shared" si="7"/>
        <v>0</v>
      </c>
      <c r="I15" s="17"/>
    </row>
    <row r="16" spans="1:9" s="19" customFormat="1" ht="14.25">
      <c r="A16" s="28" t="s">
        <v>50</v>
      </c>
      <c r="B16" s="28" t="s">
        <v>110</v>
      </c>
      <c r="C16" s="28"/>
      <c r="D16" s="28"/>
      <c r="E16" s="28"/>
      <c r="F16" s="29"/>
      <c r="G16" s="29"/>
      <c r="H16" s="29"/>
      <c r="I16" s="30"/>
    </row>
    <row r="17" spans="1:9" s="12" customFormat="1" ht="14.25">
      <c r="A17" s="20"/>
      <c r="B17" s="20"/>
      <c r="C17" s="20"/>
      <c r="D17" s="20"/>
      <c r="E17" s="20"/>
      <c r="F17" s="21">
        <f t="shared" ref="F17:F18" si="8">ROUND(D17*E17,2)</f>
        <v>0</v>
      </c>
      <c r="G17" s="22">
        <f t="shared" ref="G17:G18" si="9">ROUND(F17*24%,2)</f>
        <v>0</v>
      </c>
      <c r="H17" s="22">
        <f t="shared" ref="H17:H18" si="10">F17+G17</f>
        <v>0</v>
      </c>
      <c r="I17" s="13"/>
    </row>
    <row r="18" spans="1:9" s="12" customFormat="1" ht="14.25">
      <c r="A18" s="20"/>
      <c r="B18" s="20"/>
      <c r="C18" s="20"/>
      <c r="D18" s="20"/>
      <c r="E18" s="20"/>
      <c r="F18" s="21">
        <f t="shared" si="8"/>
        <v>0</v>
      </c>
      <c r="G18" s="22">
        <f t="shared" si="9"/>
        <v>0</v>
      </c>
      <c r="H18" s="22">
        <f t="shared" si="10"/>
        <v>0</v>
      </c>
      <c r="I18" s="13"/>
    </row>
    <row r="19" spans="1:9" s="12" customFormat="1" ht="14.25">
      <c r="A19" s="15"/>
      <c r="B19" s="15" t="s">
        <v>8</v>
      </c>
      <c r="C19" s="15"/>
      <c r="D19" s="15"/>
      <c r="E19" s="15"/>
      <c r="F19" s="16">
        <f>SUM(F17:F18)</f>
        <v>0</v>
      </c>
      <c r="G19" s="16">
        <f t="shared" ref="G19:H19" si="11">SUM(G17:G18)</f>
        <v>0</v>
      </c>
      <c r="H19" s="16">
        <f t="shared" si="11"/>
        <v>0</v>
      </c>
      <c r="I19" s="17"/>
    </row>
    <row r="20" spans="1:9" s="19" customFormat="1" ht="14.25">
      <c r="A20" s="28" t="s">
        <v>52</v>
      </c>
      <c r="B20" s="28" t="s">
        <v>111</v>
      </c>
      <c r="C20" s="28"/>
      <c r="D20" s="28"/>
      <c r="E20" s="28"/>
      <c r="F20" s="29"/>
      <c r="G20" s="29"/>
      <c r="H20" s="29"/>
      <c r="I20" s="30"/>
    </row>
    <row r="21" spans="1:9" s="12" customFormat="1" ht="14.25">
      <c r="A21" s="20"/>
      <c r="B21" s="20"/>
      <c r="C21" s="20"/>
      <c r="D21" s="20"/>
      <c r="E21" s="20"/>
      <c r="F21" s="21">
        <f t="shared" ref="F21:F22" si="12">ROUND(D21*E21,2)</f>
        <v>0</v>
      </c>
      <c r="G21" s="22">
        <f t="shared" ref="G21:G22" si="13">ROUND(F21*24%,2)</f>
        <v>0</v>
      </c>
      <c r="H21" s="22">
        <f t="shared" ref="H21:H22" si="14">F21+G21</f>
        <v>0</v>
      </c>
      <c r="I21" s="13"/>
    </row>
    <row r="22" spans="1:9" s="12" customFormat="1" ht="14.25">
      <c r="A22" s="20"/>
      <c r="B22" s="20"/>
      <c r="C22" s="20"/>
      <c r="D22" s="20"/>
      <c r="E22" s="20"/>
      <c r="F22" s="21">
        <f t="shared" si="12"/>
        <v>0</v>
      </c>
      <c r="G22" s="22">
        <f t="shared" si="13"/>
        <v>0</v>
      </c>
      <c r="H22" s="22">
        <f t="shared" si="14"/>
        <v>0</v>
      </c>
      <c r="I22" s="13"/>
    </row>
    <row r="23" spans="1:9" s="12" customFormat="1" ht="14.25">
      <c r="A23" s="15"/>
      <c r="B23" s="15" t="s">
        <v>8</v>
      </c>
      <c r="C23" s="15"/>
      <c r="D23" s="15"/>
      <c r="E23" s="15"/>
      <c r="F23" s="16">
        <f>SUM(F21:F22)</f>
        <v>0</v>
      </c>
      <c r="G23" s="16">
        <f t="shared" ref="G23:H23" si="15">SUM(G21:G22)</f>
        <v>0</v>
      </c>
      <c r="H23" s="16">
        <f t="shared" si="15"/>
        <v>0</v>
      </c>
      <c r="I23" s="17"/>
    </row>
    <row r="24" spans="1:9" s="19" customFormat="1" ht="14.25">
      <c r="A24" s="28" t="s">
        <v>54</v>
      </c>
      <c r="B24" s="28" t="s">
        <v>112</v>
      </c>
      <c r="C24" s="28"/>
      <c r="D24" s="28"/>
      <c r="E24" s="28"/>
      <c r="F24" s="29"/>
      <c r="G24" s="29"/>
      <c r="H24" s="29"/>
      <c r="I24" s="30"/>
    </row>
    <row r="25" spans="1:9" s="12" customFormat="1" ht="14.25">
      <c r="A25" s="20"/>
      <c r="B25" s="20"/>
      <c r="C25" s="20"/>
      <c r="D25" s="20"/>
      <c r="E25" s="20"/>
      <c r="F25" s="21">
        <f t="shared" ref="F25:F26" si="16">ROUND(D25*E25,2)</f>
        <v>0</v>
      </c>
      <c r="G25" s="22">
        <f t="shared" ref="G25:G26" si="17">ROUND(F25*24%,2)</f>
        <v>0</v>
      </c>
      <c r="H25" s="22">
        <f t="shared" ref="H25:H26" si="18">F25+G25</f>
        <v>0</v>
      </c>
      <c r="I25" s="13"/>
    </row>
    <row r="26" spans="1:9" s="12" customFormat="1" ht="14.25">
      <c r="A26" s="20"/>
      <c r="B26" s="20"/>
      <c r="C26" s="20"/>
      <c r="D26" s="20"/>
      <c r="E26" s="20"/>
      <c r="F26" s="21">
        <f t="shared" si="16"/>
        <v>0</v>
      </c>
      <c r="G26" s="22">
        <f t="shared" si="17"/>
        <v>0</v>
      </c>
      <c r="H26" s="22">
        <f t="shared" si="18"/>
        <v>0</v>
      </c>
      <c r="I26" s="13"/>
    </row>
    <row r="27" spans="1:9" s="12" customFormat="1" ht="14.25">
      <c r="A27" s="15"/>
      <c r="B27" s="15" t="s">
        <v>8</v>
      </c>
      <c r="C27" s="15"/>
      <c r="D27" s="15"/>
      <c r="E27" s="15"/>
      <c r="F27" s="16">
        <f>SUM(F25:F26)</f>
        <v>0</v>
      </c>
      <c r="G27" s="16">
        <f t="shared" ref="G27:H27" si="19">SUM(G25:G26)</f>
        <v>0</v>
      </c>
      <c r="H27" s="16">
        <f t="shared" si="19"/>
        <v>0</v>
      </c>
      <c r="I27" s="17"/>
    </row>
    <row r="28" spans="1:9" ht="19.899999999999999" customHeight="1">
      <c r="A28" s="188" t="s">
        <v>113</v>
      </c>
      <c r="B28" s="188"/>
      <c r="C28" s="188"/>
      <c r="D28" s="188"/>
      <c r="E28" s="188"/>
      <c r="F28" s="40">
        <f>F11+F15+F19+F23+F27</f>
        <v>0</v>
      </c>
      <c r="G28" s="40">
        <f t="shared" ref="G28:H28" si="20">G11+G15+G19+G23+G27</f>
        <v>0</v>
      </c>
      <c r="H28" s="40">
        <f t="shared" si="20"/>
        <v>0</v>
      </c>
      <c r="I28" s="12"/>
    </row>
    <row r="29" spans="1:9" s="12" customFormat="1" ht="14.25">
      <c r="F29" s="24"/>
      <c r="G29" s="24"/>
      <c r="H29" s="24"/>
    </row>
    <row r="30" spans="1:9" ht="42" customHeight="1">
      <c r="A30" s="174" t="s">
        <v>124</v>
      </c>
      <c r="B30" s="189"/>
      <c r="C30" s="189"/>
      <c r="D30" s="189"/>
      <c r="E30" s="189"/>
      <c r="F30" s="189"/>
      <c r="G30" s="189"/>
      <c r="H30" s="189"/>
      <c r="I30" s="31"/>
    </row>
    <row r="31" spans="1:9" ht="15.75" customHeight="1"/>
  </sheetData>
  <mergeCells count="14">
    <mergeCell ref="I6:I7"/>
    <mergeCell ref="A28:E28"/>
    <mergeCell ref="A30:H30"/>
    <mergeCell ref="A1:H1"/>
    <mergeCell ref="A2:H2"/>
    <mergeCell ref="A5:H5"/>
    <mergeCell ref="A6:A7"/>
    <mergeCell ref="C6:C7"/>
    <mergeCell ref="D6:D7"/>
    <mergeCell ref="E6:E7"/>
    <mergeCell ref="F6:F7"/>
    <mergeCell ref="G6:G7"/>
    <mergeCell ref="H6:H7"/>
    <mergeCell ref="A3:H3"/>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I19"/>
  <sheetViews>
    <sheetView workbookViewId="0">
      <selection activeCell="D28" sqref="D28"/>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1" customFormat="1" ht="25.5" customHeight="1">
      <c r="A1" s="160" t="s">
        <v>18</v>
      </c>
      <c r="B1" s="160"/>
      <c r="C1" s="160"/>
      <c r="D1" s="160"/>
      <c r="E1" s="160"/>
      <c r="F1" s="160"/>
      <c r="G1" s="160"/>
      <c r="H1" s="160"/>
    </row>
    <row r="2" spans="1:9" s="11" customFormat="1" ht="23.25" customHeight="1">
      <c r="A2" s="160" t="s">
        <v>19</v>
      </c>
      <c r="B2" s="160"/>
      <c r="C2" s="160"/>
      <c r="D2" s="160"/>
      <c r="E2" s="160"/>
      <c r="F2" s="160"/>
      <c r="G2" s="160"/>
      <c r="H2" s="160"/>
    </row>
    <row r="3" spans="1:9" s="11" customFormat="1" ht="23.25" customHeight="1">
      <c r="A3" s="160" t="s">
        <v>158</v>
      </c>
      <c r="B3" s="160"/>
      <c r="C3" s="160"/>
      <c r="D3" s="160"/>
      <c r="E3" s="160"/>
      <c r="F3" s="160"/>
      <c r="G3" s="160"/>
      <c r="H3" s="160"/>
    </row>
    <row r="4" spans="1:9" s="12" customFormat="1" ht="14.25">
      <c r="F4" s="24"/>
      <c r="G4" s="24"/>
      <c r="H4" s="24"/>
    </row>
    <row r="5" spans="1:9" s="12" customFormat="1" ht="22.15" customHeight="1">
      <c r="A5" s="179" t="s">
        <v>125</v>
      </c>
      <c r="B5" s="180"/>
      <c r="C5" s="180"/>
      <c r="D5" s="180"/>
      <c r="E5" s="180"/>
      <c r="F5" s="180"/>
      <c r="G5" s="180"/>
      <c r="H5" s="181"/>
    </row>
    <row r="6" spans="1:9" s="12" customFormat="1" ht="14.25">
      <c r="A6" s="183" t="s">
        <v>0</v>
      </c>
      <c r="B6" s="18" t="s">
        <v>107</v>
      </c>
      <c r="C6" s="183" t="s">
        <v>17</v>
      </c>
      <c r="D6" s="184" t="s">
        <v>2</v>
      </c>
      <c r="E6" s="184" t="s">
        <v>3</v>
      </c>
      <c r="F6" s="178" t="s">
        <v>4</v>
      </c>
      <c r="G6" s="178" t="s">
        <v>5</v>
      </c>
      <c r="H6" s="178" t="s">
        <v>6</v>
      </c>
      <c r="I6" s="178" t="s">
        <v>58</v>
      </c>
    </row>
    <row r="7" spans="1:9" s="12" customFormat="1" ht="14.25">
      <c r="A7" s="183"/>
      <c r="B7" s="18"/>
      <c r="C7" s="183"/>
      <c r="D7" s="184"/>
      <c r="E7" s="184"/>
      <c r="F7" s="178"/>
      <c r="G7" s="178"/>
      <c r="H7" s="178"/>
      <c r="I7" s="178"/>
    </row>
    <row r="8" spans="1:9" s="19" customFormat="1" ht="14.25">
      <c r="A8" s="28" t="s">
        <v>46</v>
      </c>
      <c r="B8" s="28" t="s">
        <v>116</v>
      </c>
      <c r="C8" s="28"/>
      <c r="D8" s="28"/>
      <c r="E8" s="28"/>
      <c r="F8" s="29"/>
      <c r="G8" s="29"/>
      <c r="H8" s="29"/>
      <c r="I8" s="30"/>
    </row>
    <row r="9" spans="1:9" s="12" customFormat="1" ht="14.25">
      <c r="A9" s="20"/>
      <c r="B9" s="20"/>
      <c r="C9" s="20"/>
      <c r="D9" s="20"/>
      <c r="E9" s="20"/>
      <c r="F9" s="21">
        <f t="shared" ref="F9:F10" si="0">ROUND(D9*E9,2)</f>
        <v>0</v>
      </c>
      <c r="G9" s="22">
        <f t="shared" ref="G9:G10" si="1">ROUND(F9*24%,2)</f>
        <v>0</v>
      </c>
      <c r="H9" s="22">
        <f t="shared" ref="H9:H10" si="2">F9+G9</f>
        <v>0</v>
      </c>
      <c r="I9" s="13"/>
    </row>
    <row r="10" spans="1:9" s="12" customFormat="1" ht="14.25">
      <c r="A10" s="20"/>
      <c r="B10" s="20"/>
      <c r="C10" s="20"/>
      <c r="D10" s="20"/>
      <c r="E10" s="20"/>
      <c r="F10" s="21">
        <f t="shared" si="0"/>
        <v>0</v>
      </c>
      <c r="G10" s="22">
        <f t="shared" si="1"/>
        <v>0</v>
      </c>
      <c r="H10" s="22">
        <f t="shared" si="2"/>
        <v>0</v>
      </c>
      <c r="I10" s="13"/>
    </row>
    <row r="11" spans="1:9" s="12" customFormat="1" ht="14.25">
      <c r="A11" s="15"/>
      <c r="B11" s="15" t="s">
        <v>8</v>
      </c>
      <c r="C11" s="15"/>
      <c r="D11" s="15"/>
      <c r="E11" s="15"/>
      <c r="F11" s="16">
        <f>SUM(F9:F10)</f>
        <v>0</v>
      </c>
      <c r="G11" s="16">
        <f t="shared" ref="G11:H11" si="3">SUM(G9:G10)</f>
        <v>0</v>
      </c>
      <c r="H11" s="16">
        <f t="shared" si="3"/>
        <v>0</v>
      </c>
      <c r="I11" s="17"/>
    </row>
    <row r="12" spans="1:9" s="19" customFormat="1" ht="14.25">
      <c r="A12" s="28" t="s">
        <v>48</v>
      </c>
      <c r="B12" s="28" t="s">
        <v>114</v>
      </c>
      <c r="C12" s="28"/>
      <c r="D12" s="28"/>
      <c r="E12" s="28"/>
      <c r="F12" s="29"/>
      <c r="G12" s="29"/>
      <c r="H12" s="29"/>
      <c r="I12" s="30"/>
    </row>
    <row r="13" spans="1:9" s="12" customFormat="1" ht="14.25">
      <c r="A13" s="20"/>
      <c r="B13" s="20"/>
      <c r="C13" s="20"/>
      <c r="D13" s="20"/>
      <c r="E13" s="20"/>
      <c r="F13" s="21">
        <f t="shared" ref="F13:F14" si="4">ROUND(D13*E13,2)</f>
        <v>0</v>
      </c>
      <c r="G13" s="22">
        <f t="shared" ref="G13:G14" si="5">ROUND(F13*24%,2)</f>
        <v>0</v>
      </c>
      <c r="H13" s="22">
        <f t="shared" ref="H13:H14" si="6">F13+G13</f>
        <v>0</v>
      </c>
      <c r="I13" s="13"/>
    </row>
    <row r="14" spans="1:9" s="12" customFormat="1" ht="14.25">
      <c r="A14" s="20"/>
      <c r="B14" s="20"/>
      <c r="C14" s="20"/>
      <c r="D14" s="20"/>
      <c r="E14" s="20"/>
      <c r="F14" s="21">
        <f t="shared" si="4"/>
        <v>0</v>
      </c>
      <c r="G14" s="22">
        <f t="shared" si="5"/>
        <v>0</v>
      </c>
      <c r="H14" s="22">
        <f t="shared" si="6"/>
        <v>0</v>
      </c>
      <c r="I14" s="13"/>
    </row>
    <row r="15" spans="1:9" s="12" customFormat="1" ht="14.25">
      <c r="A15" s="15"/>
      <c r="B15" s="15" t="s">
        <v>8</v>
      </c>
      <c r="C15" s="15"/>
      <c r="D15" s="15"/>
      <c r="E15" s="15"/>
      <c r="F15" s="16">
        <f>SUM(F13:F14)</f>
        <v>0</v>
      </c>
      <c r="G15" s="16">
        <f t="shared" ref="G15:H15" si="7">SUM(G13:G14)</f>
        <v>0</v>
      </c>
      <c r="H15" s="16">
        <f t="shared" si="7"/>
        <v>0</v>
      </c>
      <c r="I15" s="17"/>
    </row>
    <row r="16" spans="1:9" ht="19.899999999999999" customHeight="1">
      <c r="A16" s="188" t="s">
        <v>118</v>
      </c>
      <c r="B16" s="188"/>
      <c r="C16" s="188"/>
      <c r="D16" s="188"/>
      <c r="E16" s="188"/>
      <c r="F16" s="40">
        <f>F11+F15</f>
        <v>0</v>
      </c>
      <c r="G16" s="40">
        <f t="shared" ref="G16:H16" si="8">G11+G15</f>
        <v>0</v>
      </c>
      <c r="H16" s="40">
        <f t="shared" si="8"/>
        <v>0</v>
      </c>
      <c r="I16" s="12"/>
    </row>
    <row r="17" spans="1:9" s="12" customFormat="1" ht="14.25">
      <c r="F17" s="24"/>
      <c r="G17" s="24"/>
      <c r="H17" s="24"/>
    </row>
    <row r="18" spans="1:9" ht="59.25" customHeight="1">
      <c r="A18" s="174" t="s">
        <v>126</v>
      </c>
      <c r="B18" s="189"/>
      <c r="C18" s="189"/>
      <c r="D18" s="189"/>
      <c r="E18" s="189"/>
      <c r="F18" s="189"/>
      <c r="G18" s="189"/>
      <c r="H18" s="189"/>
      <c r="I18" s="31"/>
    </row>
    <row r="19" spans="1:9" ht="59.25" customHeight="1">
      <c r="A19" s="174" t="s">
        <v>127</v>
      </c>
      <c r="B19" s="189"/>
      <c r="C19" s="189"/>
      <c r="D19" s="189"/>
      <c r="E19" s="189"/>
      <c r="F19" s="189"/>
      <c r="G19" s="189"/>
      <c r="H19" s="189"/>
      <c r="I19" s="31"/>
    </row>
  </sheetData>
  <mergeCells count="15">
    <mergeCell ref="A19:H19"/>
    <mergeCell ref="I6:I7"/>
    <mergeCell ref="A16:E16"/>
    <mergeCell ref="A18:H18"/>
    <mergeCell ref="A1:H1"/>
    <mergeCell ref="A2:H2"/>
    <mergeCell ref="A5:H5"/>
    <mergeCell ref="A6:A7"/>
    <mergeCell ref="C6:C7"/>
    <mergeCell ref="D6:D7"/>
    <mergeCell ref="E6:E7"/>
    <mergeCell ref="F6:F7"/>
    <mergeCell ref="G6:G7"/>
    <mergeCell ref="H6:H7"/>
    <mergeCell ref="A3:H3"/>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13</vt:i4>
      </vt:variant>
      <vt:variant>
        <vt:lpstr>Περιοχές με ονόματα</vt:lpstr>
      </vt:variant>
      <vt:variant>
        <vt:i4>2</vt:i4>
      </vt:variant>
    </vt:vector>
  </HeadingPairs>
  <TitlesOfParts>
    <vt:vector size="15" baseType="lpstr">
      <vt:lpstr>ΕΞΩΦΥΛΛΟ </vt:lpstr>
      <vt:lpstr>ΚΩΔ.ΔΑΠ.ΠΣΚΕ</vt:lpstr>
      <vt:lpstr>1. ΕΔΑΦΙΚΕΣ ΕΚΤΑΣΕΙΣ</vt:lpstr>
      <vt:lpstr>2. ΚΤΙΡΙΑΚΕΣ ΕΓΚΑΤΑΣΤΑΣΕΙΣ_</vt:lpstr>
      <vt:lpstr>4. ΑΓΟΡΑ ΕΞΟΠΛΙΣΜΟΥ </vt:lpstr>
      <vt:lpstr>5. ΑΝΤΑΛΛΑΚΤΙΚΑ</vt:lpstr>
      <vt:lpstr>7. ΜΕΤΑΦΟΡΙΚΑ ΜΕΣΑ</vt:lpstr>
      <vt:lpstr>8.ΑΫΛΑ ΠΑΓΙΑ</vt:lpstr>
      <vt:lpstr>12. ΠΑΡΟΧΗ ΥΠΗΡΕΣΙΩΝ</vt:lpstr>
      <vt:lpstr>ΣΥΝΟΛΑ</vt:lpstr>
      <vt:lpstr>ΔΑΠΑΝΕΣ ΠΕΡΙΒΑΛΛΟΝΤΟΣ </vt:lpstr>
      <vt:lpstr>ΧΡΟΝΟΔΙΑΓΡΑΜΜΑ ΕΡΓΟΥ</vt:lpstr>
      <vt:lpstr>ΠΙΝΑΚΑΣ ΕΞΟΦΛΗΜΕΝΩΝ ΔΑΠΑΝΩΝ</vt:lpstr>
      <vt:lpstr>'4. ΑΓΟΡΑ ΕΞΟΠΛΙΣΜΟΥ '!Print_Titles</vt:lpstr>
      <vt:lpstr>'5. ΑΝΤΑΛΛΑΚΤΙΚΑ'!Print_Titles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User</cp:lastModifiedBy>
  <cp:lastPrinted>2021-06-28T11:23:33Z</cp:lastPrinted>
  <dcterms:created xsi:type="dcterms:W3CDTF">2018-08-08T08:40:02Z</dcterms:created>
  <dcterms:modified xsi:type="dcterms:W3CDTF">2021-10-22T07:40:23Z</dcterms:modified>
</cp:coreProperties>
</file>